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決算関係共有★★\R5\05 情報開示推進（財政状況資料等）\02　3月公表分\08　HP掲載\01　掲載データ\"/>
    </mc:Choice>
  </mc:AlternateContent>
  <xr:revisionPtr revIDLastSave="0" documentId="13_ncr:1_{905BDFAD-A5FE-4D6E-9827-FE8C6E38E23F}" xr6:coauthVersionLast="47" xr6:coauthVersionMax="47" xr10:uidLastSave="{00000000-0000-0000-0000-000000000000}"/>
  <bookViews>
    <workbookView xWindow="516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C36"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BW37" i="10" s="1"/>
  <c r="BW38" i="10" s="1"/>
  <c r="BW39" i="10" s="1"/>
  <c r="BW40" i="10" s="1"/>
  <c r="BW41" i="10" s="1"/>
  <c r="BW42" i="10" s="1"/>
  <c r="CO34" i="10" l="1"/>
  <c r="CO35" i="10" s="1"/>
  <c r="CO36" i="10" s="1"/>
  <c r="CO37" i="10" s="1"/>
  <c r="CO38" i="10" s="1"/>
  <c r="CO39" i="10" s="1"/>
</calcChain>
</file>

<file path=xl/sharedStrings.xml><?xml version="1.0" encoding="utf-8"?>
<sst xmlns="http://schemas.openxmlformats.org/spreadsheetml/2006/main" count="1093" uniqueCount="601">
  <si>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</si>
  <si>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</si>
  <si>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</si>
  <si>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</si>
  <si>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</si>
  <si>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</si>
  <si>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</si>
  <si>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</si>
  <si>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</si>
  <si>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</si>
  <si>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</si>
  <si>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</si>
  <si>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</si>
  <si>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</si>
  <si>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</si>
  <si>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</si>
  <si>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</si>
  <si>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</si>
  <si>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</si>
  <si>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</si>
  <si>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</si>
  <si>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</si>
  <si>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</si>
  <si>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</si>
  <si>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</si>
  <si>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</si>
  <si>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</si>
  <si>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</si>
  <si>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</si>
  <si>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</si>
  <si>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</si>
  <si>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</si>
  <si>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</si>
  <si>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</si>
  <si>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</si>
  <si>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</si>
  <si>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</si>
  <si>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</si>
  <si>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</si>
  <si>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</si>
  <si>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</si>
  <si>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</si>
  <si>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</si>
  <si>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</si>
  <si>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</si>
  <si>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</si>
  <si>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</si>
  <si>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</si>
  <si>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</si>
  <si>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</si>
  <si>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</si>
  <si>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</si>
  <si>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</si>
  <si>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</si>
  <si>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</si>
  <si>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</si>
  <si>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</si>
  <si>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</si>
  <si>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</si>
  <si>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</si>
  <si>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</si>
  <si>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</si>
  <si>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</si>
  <si>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</si>
  <si>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</si>
  <si>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</si>
  <si>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</si>
  <si>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</si>
  <si>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</si>
  <si>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</si>
  <si>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</si>
  <si>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</si>
  <si>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</si>
  <si>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</si>
  <si>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</si>
  <si>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</si>
  <si>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</si>
  <si>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</si>
  <si>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</si>
  <si>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</si>
  <si>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</si>
  <si>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</si>
  <si>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</si>
  <si>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</si>
  <si>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</si>
  <si>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</si>
  <si>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</si>
  <si>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</si>
  <si>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</si>
  <si>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</si>
  <si>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</si>
  <si>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</si>
  <si>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</si>
  <si>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</si>
  <si>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</si>
  <si>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</si>
  <si>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</si>
  <si>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</si>
  <si>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</si>
  <si>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</si>
  <si>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</si>
  <si>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</si>
  <si>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</si>
  <si>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</si>
  <si>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</si>
  <si>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</si>
  <si>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</si>
  <si>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</si>
  <si>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</si>
  <si>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</si>
  <si>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</si>
  <si>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</si>
  <si>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</si>
  <si>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</si>
  <si>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</si>
  <si>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</si>
  <si>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</si>
  <si>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</si>
  <si>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</si>
  <si>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</si>
  <si>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</si>
  <si>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</si>
  <si>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</si>
  <si>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</si>
  <si>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</si>
  <si>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</si>
  <si>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</si>
  <si>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</si>
  <si>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</si>
  <si>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</si>
  <si>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</si>
  <si>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</si>
  <si>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</si>
  <si>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</si>
  <si>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</si>
  <si>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</si>
  <si>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</si>
  <si>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</si>
  <si>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</si>
  <si>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</si>
  <si>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</si>
  <si>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</si>
  <si>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</si>
  <si>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</si>
  <si>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</si>
  <si>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</si>
  <si>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</si>
  <si>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</si>
  <si>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</si>
  <si>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</si>
  <si>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</si>
  <si>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</si>
  <si>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</si>
  <si>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</si>
  <si>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</si>
  <si>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</si>
  <si>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</si>
  <si>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</si>
  <si>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</si>
  <si>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</si>
  <si>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</si>
  <si>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</si>
  <si>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</si>
  <si>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</si>
  <si>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</si>
  <si>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</si>
  <si>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</si>
  <si>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</si>
  <si>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</si>
  <si>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</si>
  <si>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</si>
  <si>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</si>
  <si>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</si>
  <si>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</si>
  <si>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</si>
  <si>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</si>
  <si>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</si>
  <si>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</si>
  <si>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</si>
  <si>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</si>
  <si>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</si>
  <si>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</si>
  <si>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</si>
  <si>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</si>
  <si>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</si>
  <si>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</si>
  <si>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</si>
  <si>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</si>
  <si>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</si>
  <si>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</si>
  <si>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</si>
  <si>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</si>
  <si>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</si>
  <si>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</si>
  <si>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</si>
  <si>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</si>
  <si>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</si>
  <si>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</si>
  <si>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</si>
  <si>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</si>
  <si>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</si>
  <si>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</si>
  <si>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</si>
  <si>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</si>
  <si>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</si>
  <si>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</si>
  <si>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</si>
  <si>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</si>
  <si>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</si>
  <si>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</si>
  <si>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</si>
  <si>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</si>
  <si>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</si>
  <si>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</si>
  <si>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</si>
  <si>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滋賀県東近江市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</si>
  <si>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</si>
  <si>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</si>
  <si>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</si>
  <si>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</si>
  <si>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</si>
  <si>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</si>
  <si>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</si>
  <si>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</si>
  <si>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</si>
  <si>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</si>
  <si>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</si>
  <si>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</si>
  <si>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</si>
  <si>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</si>
  <si>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</si>
  <si>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</si>
  <si>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</si>
  <si>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</si>
  <si>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</si>
  <si>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</si>
  <si>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</si>
  <si>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</si>
  <si>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</si>
  <si>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</si>
  <si>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</si>
  <si>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</si>
  <si>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</si>
  <si>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</si>
  <si>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</si>
  <si>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</si>
  <si>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</si>
  <si>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</si>
  <si>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</si>
  <si>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</si>
  <si>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</si>
  <si>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</si>
  <si>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</si>
  <si>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</si>
  <si>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</si>
  <si>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</si>
  <si>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</si>
  <si>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</si>
  <si>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</si>
  <si>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</si>
  <si>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</si>
  <si>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</si>
  <si>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</si>
  <si>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</si>
  <si>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</si>
  <si>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</si>
  <si>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</si>
  <si>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</si>
  <si>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</si>
  <si>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</si>
  <si>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</si>
  <si>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</si>
  <si>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</si>
  <si>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</si>
  <si>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</si>
  <si>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</si>
  <si>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</si>
  <si>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</si>
  <si>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</si>
  <si>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</si>
  <si>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</si>
  <si>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</si>
  <si>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</si>
  <si>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</si>
  <si>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</si>
  <si>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</si>
  <si>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</si>
  <si>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</si>
  <si>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</si>
  <si>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</si>
  <si>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</si>
  <si>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</si>
  <si>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</si>
  <si>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</si>
  <si>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</si>
  <si>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</si>
  <si>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</si>
  <si>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</si>
  <si>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</si>
  <si>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</si>
  <si>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</si>
  <si>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</si>
  <si>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</si>
  <si>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</si>
  <si>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</si>
  <si>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</si>
  <si>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</si>
  <si>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</si>
  <si>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</si>
  <si>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</si>
  <si>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</si>
  <si>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</si>
  <si>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</si>
  <si>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</si>
  <si>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</si>
  <si>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</si>
  <si>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</si>
  <si>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</si>
  <si>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</si>
  <si>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</si>
  <si>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</si>
  <si>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</si>
  <si>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</si>
  <si>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</si>
  <si>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</si>
  <si>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</si>
  <si>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</si>
  <si>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</si>
  <si>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</si>
  <si>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</si>
  <si>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</si>
  <si>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</si>
  <si>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</si>
  <si>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</si>
  <si>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</si>
  <si>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</si>
  <si>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</si>
  <si>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</si>
  <si>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</si>
  <si>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</si>
  <si>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</si>
  <si>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</si>
  <si>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</si>
  <si>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</si>
  <si>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</si>
  <si>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</si>
  <si>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</si>
  <si>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</si>
  <si>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</si>
  <si>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</si>
  <si>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</si>
  <si>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</si>
  <si>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</si>
  <si>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</si>
  <si>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</si>
  <si>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</si>
  <si>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</si>
  <si>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</si>
  <si>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</si>
  <si>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</si>
  <si>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</si>
  <si>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</si>
  <si>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</si>
  <si>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</si>
  <si>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</si>
  <si>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</si>
  <si>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</si>
  <si>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</si>
  <si>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</si>
  <si>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滋賀県東近江市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</si>
  <si>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</si>
  <si>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</si>
  <si>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</si>
  <si>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</si>
  <si>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</si>
  <si>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</si>
  <si>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</si>
  <si>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</si>
  <si>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</si>
  <si>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</si>
  <si>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</si>
  <si>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</si>
  <si>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</si>
  <si>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</si>
  <si>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</si>
  <si>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</si>
  <si>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</si>
  <si>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</si>
  <si>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</si>
  <si>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</si>
  <si>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</si>
  <si>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</si>
  <si>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</si>
  <si>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</si>
  <si>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</si>
  <si>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</si>
  <si>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</si>
  <si>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</si>
  <si>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</si>
  <si>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</si>
  <si>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</si>
  <si>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</si>
  <si>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</si>
  <si>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</si>
  <si>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</si>
  <si>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</si>
  <si>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</si>
  <si>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</si>
  <si>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</si>
  <si>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</si>
  <si>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</si>
  <si>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</si>
  <si>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</si>
  <si>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</si>
  <si>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</si>
  <si>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</si>
  <si>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</si>
  <si>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</si>
  <si>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</si>
  <si>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</si>
  <si>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</si>
  <si>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</si>
  <si>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</si>
  <si>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</si>
  <si>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</si>
  <si>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</si>
  <si>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</si>
  <si>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</si>
  <si>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</si>
  <si>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</si>
  <si>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</si>
  <si>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</si>
  <si>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</si>
  <si>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</si>
  <si>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</si>
  <si>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</si>
  <si>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</si>
  <si>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</si>
  <si>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</si>
  <si>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</si>
  <si>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</si>
  <si>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</si>
  <si>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</si>
  <si>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</si>
  <si>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</si>
  <si>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</si>
  <si>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</si>
  <si>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</si>
  <si>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</si>
  <si>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</si>
  <si>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</si>
  <si>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</si>
  <si>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</si>
  <si>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</si>
  <si>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</si>
  <si>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</si>
  <si>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</si>
  <si>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</si>
  <si>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</si>
  <si>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</si>
  <si>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</si>
  <si>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</si>
  <si>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</si>
  <si>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</si>
  <si>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</si>
  <si>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</si>
  <si>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</si>
  <si>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</si>
  <si>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</si>
  <si>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</si>
  <si>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</si>
  <si>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</si>
  <si>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</si>
  <si>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</si>
  <si>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</si>
  <si>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</si>
  <si>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</si>
  <si>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</si>
  <si>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</si>
  <si>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</si>
  <si>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</si>
  <si>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</si>
  <si>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</si>
  <si>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</si>
  <si>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</si>
  <si>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</si>
  <si>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</si>
  <si>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</si>
  <si>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</si>
  <si>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</si>
  <si>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</si>
  <si>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</si>
  <si>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</si>
  <si>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</si>
  <si>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</si>
  <si>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</si>
  <si>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</si>
  <si>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</si>
  <si>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</si>
  <si>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</si>
  <si>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</si>
  <si>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</si>
  <si>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</si>
  <si>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</si>
  <si>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</si>
  <si>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</si>
  <si>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</si>
  <si>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</si>
  <si>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</si>
  <si>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</si>
  <si>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</si>
  <si>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</si>
  <si>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</si>
  <si>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</si>
  <si>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</si>
  <si>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</si>
  <si>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</si>
  <si>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</si>
  <si>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</si>
  <si>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</si>
  <si>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</si>
  <si>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</si>
  <si>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</si>
  <si>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</si>
  <si>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</si>
  <si>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</si>
  <si>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</si>
  <si>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</si>
  <si>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</si>
  <si>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</si>
  <si>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</si>
  <si>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</si>
  <si>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</si>
  <si>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</si>
  <si>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</si>
  <si>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</si>
  <si>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</si>
  <si>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</si>
  <si>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</si>
  <si>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</si>
  <si>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</si>
  <si>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</si>
  <si>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</si>
  <si>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</si>
  <si>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</si>
  <si>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</si>
  <si>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</si>
  <si>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</si>
  <si>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</si>
  <si>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</si>
  <si>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</si>
  <si>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</si>
  <si>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</si>
  <si>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</si>
  <si>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</si>
  <si>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</si>
  <si>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</si>
  <si>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</si>
  <si>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</si>
  <si>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</si>
  <si>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</si>
  <si>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</si>
  <si>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0.36</t>
  </si>
  <si>
    <t>水道事業会計</t>
  </si>
  <si>
    <t>一般会計</t>
  </si>
  <si>
    <t>下水道事業会計</t>
  </si>
  <si>
    <t>介護保険特別会計</t>
  </si>
  <si>
    <t>病院事業会計</t>
  </si>
  <si>
    <t>国民健康保険（事業勘定）特別会計</t>
  </si>
  <si>
    <t>後期高齢者医療特別会計</t>
  </si>
  <si>
    <t>国民健康保険（施設勘定）特別会計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</si>
  <si>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</si>
  <si>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</si>
  <si>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</si>
  <si>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</si>
  <si>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</si>
  <si>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</si>
  <si>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</si>
  <si>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</si>
  <si>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東近江行政組合（一般会計）</t>
  </si>
  <si>
    <t>東近江行政組合（救急医療特別会計）</t>
  </si>
  <si>
    <t>八日市布引ライフ組合</t>
  </si>
  <si>
    <t>中部清掃組合</t>
  </si>
  <si>
    <t>愛知郡広域行政組合（一般会計）</t>
  </si>
  <si>
    <t>愛知郡広域行政組合（水道事業会計）</t>
  </si>
  <si>
    <t>滋賀県市町村職員研修センター</t>
  </si>
  <si>
    <t>滋賀県後期高齢者医療広域連合（一般会計）</t>
  </si>
  <si>
    <t>滋賀県後期高齢者医療広域連合（後期高齢者医療特別会計）</t>
  </si>
  <si>
    <t>法適用</t>
    <rPh sb="0" eb="1">
      <t>ホウ</t>
    </rPh>
    <rPh sb="1" eb="3">
      <t>テキヨウ</t>
    </rPh>
    <phoneticPr fontId="2"/>
  </si>
  <si>
    <t>愛の田園振興公社</t>
    <rPh sb="0" eb="1">
      <t>アイ</t>
    </rPh>
    <rPh sb="2" eb="4">
      <t>デンエン</t>
    </rPh>
    <rPh sb="4" eb="6">
      <t>シンコウ</t>
    </rPh>
    <rPh sb="6" eb="8">
      <t>コウシャ</t>
    </rPh>
    <phoneticPr fontId="38"/>
  </si>
  <si>
    <t>東近江市土地開発公社</t>
    <rPh sb="0" eb="1">
      <t>ヒガシ</t>
    </rPh>
    <rPh sb="1" eb="3">
      <t>オウミ</t>
    </rPh>
    <rPh sb="3" eb="4">
      <t>シ</t>
    </rPh>
    <rPh sb="4" eb="6">
      <t>トチ</t>
    </rPh>
    <rPh sb="6" eb="8">
      <t>カイハツ</t>
    </rPh>
    <rPh sb="8" eb="10">
      <t>コウシャ</t>
    </rPh>
    <phoneticPr fontId="38"/>
  </si>
  <si>
    <t>東近江市地域振興事業団</t>
    <rPh sb="0" eb="1">
      <t>ヒガシ</t>
    </rPh>
    <rPh sb="1" eb="3">
      <t>オウミ</t>
    </rPh>
    <rPh sb="3" eb="4">
      <t>シ</t>
    </rPh>
    <rPh sb="4" eb="6">
      <t>チイキ</t>
    </rPh>
    <rPh sb="6" eb="8">
      <t>シンコウ</t>
    </rPh>
    <rPh sb="8" eb="11">
      <t>ジギョウダン</t>
    </rPh>
    <phoneticPr fontId="38"/>
  </si>
  <si>
    <t>東近江ケーブルネットワーク</t>
    <rPh sb="0" eb="1">
      <t>ヒガシ</t>
    </rPh>
    <rPh sb="1" eb="3">
      <t>オウミ</t>
    </rPh>
    <phoneticPr fontId="38"/>
  </si>
  <si>
    <t>東近江あぐりステーション</t>
    <rPh sb="0" eb="3">
      <t>ヒガシオウミ</t>
    </rPh>
    <phoneticPr fontId="5"/>
  </si>
  <si>
    <t>みんなで育むまちづくり基金</t>
    <rPh sb="4" eb="5">
      <t>ハグク</t>
    </rPh>
    <rPh sb="11" eb="13">
      <t>キキン</t>
    </rPh>
    <phoneticPr fontId="11"/>
  </si>
  <si>
    <t>公共施設整備基金</t>
    <rPh sb="0" eb="2">
      <t>コウキョウ</t>
    </rPh>
    <rPh sb="2" eb="4">
      <t>シセツ</t>
    </rPh>
    <rPh sb="4" eb="6">
      <t>セイビ</t>
    </rPh>
    <rPh sb="6" eb="8">
      <t>キキン</t>
    </rPh>
    <phoneticPr fontId="5"/>
  </si>
  <si>
    <t>職員退職手当基金</t>
    <rPh sb="0" eb="2">
      <t>ショクイン</t>
    </rPh>
    <rPh sb="2" eb="4">
      <t>タイショク</t>
    </rPh>
    <rPh sb="4" eb="6">
      <t>テアテ</t>
    </rPh>
    <rPh sb="6" eb="8">
      <t>キキン</t>
    </rPh>
    <phoneticPr fontId="5"/>
  </si>
  <si>
    <t>地域福祉基金</t>
    <rPh sb="0" eb="2">
      <t>チイキ</t>
    </rPh>
    <rPh sb="2" eb="4">
      <t>フクシ</t>
    </rPh>
    <rPh sb="4" eb="6">
      <t>キキン</t>
    </rPh>
    <phoneticPr fontId="11"/>
  </si>
  <si>
    <t>ふるさと寄附基金</t>
    <rPh sb="4" eb="6">
      <t>キフ</t>
    </rPh>
    <rPh sb="6" eb="8">
      <t>キキン</t>
    </rPh>
    <phoneticPr fontId="11"/>
  </si>
  <si>
    <t>いろは</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</si>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</sst>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9D0-4BEB-AAAF-E9868B2293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54537</c:v>
                </c:pt>
                <c:pt idx="1">
                  <c:v>49492</c:v>
                </c:pt>
                <c:pt idx="2">
                  <c:v>57794</c:v>
                </c:pt>
                <c:pt idx="3">
                  <c:v>41852</c:v>
                </c:pt>
                <c:pt idx="4">
                  <c:v>31611</c:v>
                </c:pt>
              </c:numCache>
            </c:numRef>
          </c:val>
          <c:smooth val="0"/>
          <c:extLst>
            <c:ext xmlns:c16="http://schemas.microsoft.com/office/drawing/2014/chart" uri="{C3380CC4-5D6E-409C-BE32-E72D297353CC}">
              <c16:uniqueId val="{00000001-99D0-4BEB-AAAF-E9868B2293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5.28</c:v>
                </c:pt>
                <c:pt idx="1">
                  <c:v>4.9000000000000004</c:v>
                </c:pt>
                <c:pt idx="2">
                  <c:v>5.48</c:v>
                </c:pt>
                <c:pt idx="3">
                  <c:v>6.72</c:v>
                </c:pt>
                <c:pt idx="4">
                  <c:v>4.72</c:v>
                </c:pt>
              </c:numCache>
            </c:numRef>
          </c:val>
          <c:extLst>
            <c:ext xmlns:c16="http://schemas.microsoft.com/office/drawing/2014/chart" uri="{C3380CC4-5D6E-409C-BE32-E72D297353CC}">
              <c16:uniqueId val="{00000000-2EF9-43F7-851D-04315137A1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18.829999999999998</c:v>
                </c:pt>
                <c:pt idx="1">
                  <c:v>18.88</c:v>
                </c:pt>
                <c:pt idx="2">
                  <c:v>17.97</c:v>
                </c:pt>
                <c:pt idx="3">
                  <c:v>19.61</c:v>
                </c:pt>
                <c:pt idx="4">
                  <c:v>24.39</c:v>
                </c:pt>
              </c:numCache>
            </c:numRef>
          </c:val>
          <c:extLst>
            <c:ext xmlns:c16="http://schemas.microsoft.com/office/drawing/2014/chart" uri="{C3380CC4-5D6E-409C-BE32-E72D297353CC}">
              <c16:uniqueId val="{00000001-2EF9-43F7-851D-04315137A1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-0.36</c:v>
                </c:pt>
                <c:pt idx="2">
                  <c:v>0.45</c:v>
                </c:pt>
                <c:pt idx="3">
                  <c:v>3.45</c:v>
                </c:pt>
                <c:pt idx="4">
                  <c:v>2.23</c:v>
                </c:pt>
              </c:numCache>
            </c:numRef>
          </c:val>
          <c:smooth val="0"/>
          <c:extLst>
            <c:ext xmlns:c16="http://schemas.microsoft.com/office/drawing/2014/chart" uri="{C3380CC4-5D6E-409C-BE32-E72D297353CC}">
              <c16:uniqueId val="{00000002-2EF9-43F7-851D-04315137A1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3536-446C-8053-34AEADA8D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36-446C-8053-34AEADA8D0E5}"/>
            </c:ext>
          </c:extLst>
        </c:ser>
        <c:ser>
          <c:idx val="2"/>
          <c:order val="2"/>
          <c:tx>
            <c:strRef>
              <c:f>データシート!$A$29</c:f>
              <c:strCache>
                <c:ptCount val="1"/>
                <c:pt idx="0">
                  <c:v>国民健康保険（施設勘定）特別会計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0.28000000000000003</c:v>
                </c:pt>
                <c:pt idx="2">
                  <c:v>#N/A</c:v>
                </c:pt>
                <c:pt idx="3">
                  <c:v>0.31</c:v>
                </c:pt>
                <c:pt idx="4">
                  <c:v>#N/A</c:v>
                </c:pt>
                <c:pt idx="5">
                  <c:v>0.33</c:v>
                </c:pt>
                <c:pt idx="6">
                  <c:v>#N/A</c:v>
                </c:pt>
                <c:pt idx="7">
                  <c:v>0.19</c:v>
                </c:pt>
                <c:pt idx="8">
                  <c:v>#N/A</c:v>
                </c:pt>
                <c:pt idx="9">
                  <c:v>0.09</c:v>
                </c:pt>
              </c:numCache>
            </c:numRef>
          </c:val>
          <c:extLst>
            <c:ext xmlns:c16="http://schemas.microsoft.com/office/drawing/2014/chart" uri="{C3380CC4-5D6E-409C-BE32-E72D297353CC}">
              <c16:uniqueId val="{00000002-3536-446C-8053-34AEADA8D0E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0.1</c:v>
                </c:pt>
                <c:pt idx="8">
                  <c:v>#N/A</c:v>
                </c:pt>
                <c:pt idx="9">
                  <c:v>0.1</c:v>
                </c:pt>
              </c:numCache>
            </c:numRef>
          </c:val>
          <c:extLst>
            <c:ext xmlns:c16="http://schemas.microsoft.com/office/drawing/2014/chart" uri="{C3380CC4-5D6E-409C-BE32-E72D297353CC}">
              <c16:uniqueId val="{00000003-3536-446C-8053-34AEADA8D0E5}"/>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c:v>
                </c:pt>
                <c:pt idx="2">
                  <c:v>#N/A</c:v>
                </c:pt>
                <c:pt idx="3">
                  <c:v>0.54</c:v>
                </c:pt>
                <c:pt idx="4">
                  <c:v>#N/A</c:v>
                </c:pt>
                <c:pt idx="5">
                  <c:v>0.91</c:v>
                </c:pt>
                <c:pt idx="6">
                  <c:v>#N/A</c:v>
                </c:pt>
                <c:pt idx="7">
                  <c:v>0.61</c:v>
                </c:pt>
                <c:pt idx="8">
                  <c:v>#N/A</c:v>
                </c:pt>
                <c:pt idx="9">
                  <c:v>0.16</c:v>
                </c:pt>
              </c:numCache>
            </c:numRef>
          </c:val>
          <c:extLst>
            <c:ext xmlns:c16="http://schemas.microsoft.com/office/drawing/2014/chart" uri="{C3380CC4-5D6E-409C-BE32-E72D297353CC}">
              <c16:uniqueId val="{00000004-3536-446C-8053-34AEADA8D0E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0.4</c:v>
                </c:pt>
                <c:pt idx="4">
                  <c:v>#N/A</c:v>
                </c:pt>
                <c:pt idx="5">
                  <c:v>0.28000000000000003</c:v>
                </c:pt>
                <c:pt idx="6">
                  <c:v>#N/A</c:v>
                </c:pt>
                <c:pt idx="7">
                  <c:v>0.2</c:v>
                </c:pt>
                <c:pt idx="8">
                  <c:v>#N/A</c:v>
                </c:pt>
                <c:pt idx="9">
                  <c:v>0.22</c:v>
                </c:pt>
              </c:numCache>
            </c:numRef>
          </c:val>
          <c:extLst>
            <c:ext xmlns:c16="http://schemas.microsoft.com/office/drawing/2014/chart" uri="{C3380CC4-5D6E-409C-BE32-E72D297353CC}">
              <c16:uniqueId val="{00000005-3536-446C-8053-34AEADA8D0E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0.24</c:v>
                </c:pt>
                <c:pt idx="4">
                  <c:v>#N/A</c:v>
                </c:pt>
                <c:pt idx="5">
                  <c:v>0.09</c:v>
                </c:pt>
                <c:pt idx="6">
                  <c:v>#N/A</c:v>
                </c:pt>
                <c:pt idx="7">
                  <c:v>0.41</c:v>
                </c:pt>
                <c:pt idx="8">
                  <c:v>#N/A</c:v>
                </c:pt>
                <c:pt idx="9">
                  <c:v>0.66</c:v>
                </c:pt>
              </c:numCache>
            </c:numRef>
          </c:val>
          <c:extLst>
            <c:ext xmlns:c16="http://schemas.microsoft.com/office/drawing/2014/chart" uri="{C3380CC4-5D6E-409C-BE32-E72D297353CC}">
              <c16:uniqueId val="{00000006-3536-446C-8053-34AEADA8D0E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0.87</c:v>
                </c:pt>
                <c:pt idx="2">
                  <c:v>#N/A</c:v>
                </c:pt>
                <c:pt idx="3">
                  <c:v>0.99</c:v>
                </c:pt>
                <c:pt idx="4">
                  <c:v>#N/A</c:v>
                </c:pt>
                <c:pt idx="5">
                  <c:v>1.07</c:v>
                </c:pt>
                <c:pt idx="6">
                  <c:v>#N/A</c:v>
                </c:pt>
                <c:pt idx="7">
                  <c:v>1.17</c:v>
                </c:pt>
                <c:pt idx="8">
                  <c:v>#N/A</c:v>
                </c:pt>
                <c:pt idx="9">
                  <c:v>1.3</c:v>
                </c:pt>
              </c:numCache>
            </c:numRef>
          </c:val>
          <c:extLst>
            <c:ext xmlns:c16="http://schemas.microsoft.com/office/drawing/2014/chart" uri="{C3380CC4-5D6E-409C-BE32-E72D297353CC}">
              <c16:uniqueId val="{00000007-3536-446C-8053-34AEADA8D0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5.27</c:v>
                </c:pt>
                <c:pt idx="2">
                  <c:v>#N/A</c:v>
                </c:pt>
                <c:pt idx="3">
                  <c:v>4.8899999999999997</c:v>
                </c:pt>
                <c:pt idx="4">
                  <c:v>#N/A</c:v>
                </c:pt>
                <c:pt idx="5">
                  <c:v>5.47</c:v>
                </c:pt>
                <c:pt idx="6">
                  <c:v>#N/A</c:v>
                </c:pt>
                <c:pt idx="7">
                  <c:v>6.72</c:v>
                </c:pt>
                <c:pt idx="8">
                  <c:v>#N/A</c:v>
                </c:pt>
                <c:pt idx="9">
                  <c:v>4.72</c:v>
                </c:pt>
              </c:numCache>
            </c:numRef>
          </c:val>
          <c:extLst>
            <c:ext xmlns:c16="http://schemas.microsoft.com/office/drawing/2014/chart" uri="{C3380CC4-5D6E-409C-BE32-E72D297353CC}">
              <c16:uniqueId val="{00000008-3536-446C-8053-34AEADA8D0E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10.17</c:v>
                </c:pt>
                <c:pt idx="2">
                  <c:v>#N/A</c:v>
                </c:pt>
                <c:pt idx="3">
                  <c:v>11.15</c:v>
                </c:pt>
                <c:pt idx="4">
                  <c:v>#N/A</c:v>
                </c:pt>
                <c:pt idx="5">
                  <c:v>11.97</c:v>
                </c:pt>
                <c:pt idx="6">
                  <c:v>#N/A</c:v>
                </c:pt>
                <c:pt idx="7">
                  <c:v>12.69</c:v>
                </c:pt>
                <c:pt idx="8">
                  <c:v>#N/A</c:v>
                </c:pt>
                <c:pt idx="9">
                  <c:v>13.58</c:v>
                </c:pt>
              </c:numCache>
            </c:numRef>
          </c:val>
          <c:extLst>
            <c:ext xmlns:c16="http://schemas.microsoft.com/office/drawing/2014/chart" uri="{C3380CC4-5D6E-409C-BE32-E72D297353CC}">
              <c16:uniqueId val="{00000009-3536-446C-8053-34AEADA8D0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6085</c:v>
                </c:pt>
                <c:pt idx="5">
                  <c:v>6204</c:v>
                </c:pt>
                <c:pt idx="8">
                  <c:v>6272</c:v>
                </c:pt>
                <c:pt idx="11">
                  <c:v>5964</c:v>
                </c:pt>
                <c:pt idx="14">
                  <c:v>5909</c:v>
                </c:pt>
              </c:numCache>
            </c:numRef>
          </c:val>
          <c:extLst>
            <c:ext xmlns:c16="http://schemas.microsoft.com/office/drawing/2014/chart" uri="{C3380CC4-5D6E-409C-BE32-E72D297353CC}">
              <c16:uniqueId val="{00000000-EE28-42C4-9B1B-F98199FBF7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28-42C4-9B1B-F98199FBF7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c:v>
                </c:pt>
                <c:pt idx="3">
                  <c:v>20</c:v>
                </c:pt>
                <c:pt idx="6">
                  <c:v>14</c:v>
                </c:pt>
                <c:pt idx="9">
                  <c:v>8</c:v>
                </c:pt>
                <c:pt idx="12">
                  <c:v>7</c:v>
                </c:pt>
              </c:numCache>
            </c:numRef>
          </c:val>
          <c:extLst>
            <c:ext xmlns:c16="http://schemas.microsoft.com/office/drawing/2014/chart" uri="{C3380CC4-5D6E-409C-BE32-E72D297353CC}">
              <c16:uniqueId val="{00000002-EE28-42C4-9B1B-F98199FBF7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530</c:v>
                </c:pt>
                <c:pt idx="3">
                  <c:v>541</c:v>
                </c:pt>
                <c:pt idx="6">
                  <c:v>527</c:v>
                </c:pt>
                <c:pt idx="9">
                  <c:v>356</c:v>
                </c:pt>
                <c:pt idx="12">
                  <c:v>109</c:v>
                </c:pt>
              </c:numCache>
            </c:numRef>
          </c:val>
          <c:extLst>
            <c:ext xmlns:c16="http://schemas.microsoft.com/office/drawing/2014/chart" uri="{C3380CC4-5D6E-409C-BE32-E72D297353CC}">
              <c16:uniqueId val="{00000003-EE28-42C4-9B1B-F98199FBF7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1716</c:v>
                </c:pt>
                <c:pt idx="3">
                  <c:v>1660</c:v>
                </c:pt>
                <c:pt idx="6">
                  <c:v>1642</c:v>
                </c:pt>
                <c:pt idx="9">
                  <c:v>1613</c:v>
                </c:pt>
                <c:pt idx="12">
                  <c:v>1114</c:v>
                </c:pt>
              </c:numCache>
            </c:numRef>
          </c:val>
          <c:extLst>
            <c:ext xmlns:c16="http://schemas.microsoft.com/office/drawing/2014/chart" uri="{C3380CC4-5D6E-409C-BE32-E72D297353CC}">
              <c16:uniqueId val="{00000004-EE28-42C4-9B1B-F98199FBF7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28-42C4-9B1B-F98199FBF7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28-42C4-9B1B-F98199FBF7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5906</c:v>
                </c:pt>
                <c:pt idx="3">
                  <c:v>6174</c:v>
                </c:pt>
                <c:pt idx="6">
                  <c:v>6264</c:v>
                </c:pt>
                <c:pt idx="9">
                  <c:v>6107</c:v>
                </c:pt>
                <c:pt idx="12">
                  <c:v>5980</c:v>
                </c:pt>
              </c:numCache>
            </c:numRef>
          </c:val>
          <c:extLst>
            <c:ext xmlns:c16="http://schemas.microsoft.com/office/drawing/2014/chart" uri="{C3380CC4-5D6E-409C-BE32-E72D297353CC}">
              <c16:uniqueId val="{00000007-EE28-42C4-9B1B-F98199FBF7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2096</c:v>
                </c:pt>
                <c:pt idx="2">
                  <c:v>#N/A</c:v>
                </c:pt>
                <c:pt idx="3">
                  <c:v>#N/A</c:v>
                </c:pt>
                <c:pt idx="4">
                  <c:v>2191</c:v>
                </c:pt>
                <c:pt idx="5">
                  <c:v>#N/A</c:v>
                </c:pt>
                <c:pt idx="6">
                  <c:v>#N/A</c:v>
                </c:pt>
                <c:pt idx="7">
                  <c:v>2175</c:v>
                </c:pt>
                <c:pt idx="8">
                  <c:v>#N/A</c:v>
                </c:pt>
                <c:pt idx="9">
                  <c:v>#N/A</c:v>
                </c:pt>
                <c:pt idx="10">
                  <c:v>2120</c:v>
                </c:pt>
                <c:pt idx="11">
                  <c:v>#N/A</c:v>
                </c:pt>
                <c:pt idx="12">
                  <c:v>#N/A</c:v>
                </c:pt>
                <c:pt idx="13">
                  <c:v>1301</c:v>
                </c:pt>
                <c:pt idx="14">
                  <c:v>#N/A</c:v>
                </c:pt>
              </c:numCache>
            </c:numRef>
          </c:val>
          <c:smooth val="0"/>
          <c:extLst>
            <c:ext xmlns:c16="http://schemas.microsoft.com/office/drawing/2014/chart" uri="{C3380CC4-5D6E-409C-BE32-E72D297353CC}">
              <c16:uniqueId val="{00000008-EE28-42C4-9B1B-F98199FBF7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64622</c:v>
                </c:pt>
                <c:pt idx="5">
                  <c:v>62549</c:v>
                </c:pt>
                <c:pt idx="8">
                  <c:v>60921</c:v>
                </c:pt>
                <c:pt idx="11">
                  <c:v>58222</c:v>
                </c:pt>
                <c:pt idx="14">
                  <c:v>54237</c:v>
                </c:pt>
              </c:numCache>
            </c:numRef>
          </c:val>
          <c:extLst>
            <c:ext xmlns:c16="http://schemas.microsoft.com/office/drawing/2014/chart" uri="{C3380CC4-5D6E-409C-BE32-E72D297353CC}">
              <c16:uniqueId val="{00000000-14E5-4D13-B921-4B64B90C9C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1637</c:v>
                </c:pt>
                <c:pt idx="5">
                  <c:v>1831</c:v>
                </c:pt>
                <c:pt idx="8">
                  <c:v>1918</c:v>
                </c:pt>
                <c:pt idx="11">
                  <c:v>1993</c:v>
                </c:pt>
                <c:pt idx="14">
                  <c:v>2015</c:v>
                </c:pt>
              </c:numCache>
            </c:numRef>
          </c:val>
          <c:extLst>
            <c:ext xmlns:c16="http://schemas.microsoft.com/office/drawing/2014/chart" uri="{C3380CC4-5D6E-409C-BE32-E72D297353CC}">
              <c16:uniqueId val="{00000001-14E5-4D13-B921-4B64B90C9C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22571</c:v>
                </c:pt>
                <c:pt idx="5">
                  <c:v>22395</c:v>
                </c:pt>
                <c:pt idx="8">
                  <c:v>22355</c:v>
                </c:pt>
                <c:pt idx="11">
                  <c:v>23826</c:v>
                </c:pt>
                <c:pt idx="14">
                  <c:v>25421</c:v>
                </c:pt>
              </c:numCache>
            </c:numRef>
          </c:val>
          <c:extLst>
            <c:ext xmlns:c16="http://schemas.microsoft.com/office/drawing/2014/chart" uri="{C3380CC4-5D6E-409C-BE32-E72D297353CC}">
              <c16:uniqueId val="{00000002-14E5-4D13-B921-4B64B90C9C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E5-4D13-B921-4B64B90C9C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E5-4D13-B921-4B64B90C9C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155</c:v>
                </c:pt>
                <c:pt idx="9">
                  <c:v>155</c:v>
                </c:pt>
                <c:pt idx="12">
                  <c:v>155</c:v>
                </c:pt>
              </c:numCache>
            </c:numRef>
          </c:val>
          <c:extLst>
            <c:ext xmlns:c16="http://schemas.microsoft.com/office/drawing/2014/chart" uri="{C3380CC4-5D6E-409C-BE32-E72D297353CC}">
              <c16:uniqueId val="{00000005-14E5-4D13-B921-4B64B90C9C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6721</c:v>
                </c:pt>
                <c:pt idx="3">
                  <c:v>5994</c:v>
                </c:pt>
                <c:pt idx="6">
                  <c:v>6018</c:v>
                </c:pt>
                <c:pt idx="9">
                  <c:v>5936</c:v>
                </c:pt>
                <c:pt idx="12">
                  <c:v>5791</c:v>
                </c:pt>
              </c:numCache>
            </c:numRef>
          </c:val>
          <c:extLst>
            <c:ext xmlns:c16="http://schemas.microsoft.com/office/drawing/2014/chart" uri="{C3380CC4-5D6E-409C-BE32-E72D297353CC}">
              <c16:uniqueId val="{00000006-14E5-4D13-B921-4B64B90C9C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2001</c:v>
                </c:pt>
                <c:pt idx="3">
                  <c:v>1484</c:v>
                </c:pt>
                <c:pt idx="6">
                  <c:v>992</c:v>
                </c:pt>
                <c:pt idx="9">
                  <c:v>696</c:v>
                </c:pt>
                <c:pt idx="12">
                  <c:v>588</c:v>
                </c:pt>
              </c:numCache>
            </c:numRef>
          </c:val>
          <c:extLst>
            <c:ext xmlns:c16="http://schemas.microsoft.com/office/drawing/2014/chart" uri="{C3380CC4-5D6E-409C-BE32-E72D297353CC}">
              <c16:uniqueId val="{00000007-14E5-4D13-B921-4B64B90C9C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17864</c:v>
                </c:pt>
                <c:pt idx="3">
                  <c:v>14697</c:v>
                </c:pt>
                <c:pt idx="6">
                  <c:v>13950</c:v>
                </c:pt>
                <c:pt idx="9">
                  <c:v>12956</c:v>
                </c:pt>
                <c:pt idx="12">
                  <c:v>10855</c:v>
                </c:pt>
              </c:numCache>
            </c:numRef>
          </c:val>
          <c:extLst>
            <c:ext xmlns:c16="http://schemas.microsoft.com/office/drawing/2014/chart" uri="{C3380CC4-5D6E-409C-BE32-E72D297353CC}">
              <c16:uniqueId val="{00000008-14E5-4D13-B921-4B64B90C9C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1397</c:v>
                </c:pt>
                <c:pt idx="3">
                  <c:v>1515</c:v>
                </c:pt>
                <c:pt idx="6">
                  <c:v>1405</c:v>
                </c:pt>
                <c:pt idx="9">
                  <c:v>1398</c:v>
                </c:pt>
                <c:pt idx="12">
                  <c:v>1283</c:v>
                </c:pt>
              </c:numCache>
            </c:numRef>
          </c:val>
          <c:extLst>
            <c:ext xmlns:c16="http://schemas.microsoft.com/office/drawing/2014/chart" uri="{C3380CC4-5D6E-409C-BE32-E72D297353CC}">
              <c16:uniqueId val="{00000009-14E5-4D13-B921-4B64B90C9C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57611</c:v>
                </c:pt>
                <c:pt idx="3">
                  <c:v>55666</c:v>
                </c:pt>
                <c:pt idx="6">
                  <c:v>54280</c:v>
                </c:pt>
                <c:pt idx="9">
                  <c:v>52116</c:v>
                </c:pt>
                <c:pt idx="12">
                  <c:v>48094</c:v>
                </c:pt>
              </c:numCache>
            </c:numRef>
          </c:val>
          <c:extLst>
            <c:ext xmlns:c16="http://schemas.microsoft.com/office/drawing/2014/chart" uri="{C3380CC4-5D6E-409C-BE32-E72D297353CC}">
              <c16:uniqueId val="{0000000A-14E5-4D13-B921-4B64B90C9C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E5-4D13-B921-4B64B90C9C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5574</c:v>
                </c:pt>
                <c:pt idx="1">
                  <c:v>6233</c:v>
                </c:pt>
                <c:pt idx="2">
                  <c:v>7594</c:v>
                </c:pt>
              </c:numCache>
            </c:numRef>
          </c:val>
          <c:extLst>
            <c:ext xmlns:c16="http://schemas.microsoft.com/office/drawing/2014/chart" uri="{C3380CC4-5D6E-409C-BE32-E72D297353CC}">
              <c16:uniqueId val="{00000000-0CAD-4F63-ADDE-6CD59C5B14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5613</c:v>
                </c:pt>
                <c:pt idx="1">
                  <c:v>6377</c:v>
                </c:pt>
                <c:pt idx="2">
                  <c:v>6388</c:v>
                </c:pt>
              </c:numCache>
            </c:numRef>
          </c:val>
          <c:extLst>
            <c:ext xmlns:c16="http://schemas.microsoft.com/office/drawing/2014/chart" uri="{C3380CC4-5D6E-409C-BE32-E72D297353CC}">
              <c16:uniqueId val="{00000001-0CAD-4F63-ADDE-6CD59C5B14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13133</c:v>
                </c:pt>
                <c:pt idx="1">
                  <c:v>13143</c:v>
                </c:pt>
                <c:pt idx="2">
                  <c:v>13065</c:v>
                </c:pt>
              </c:numCache>
            </c:numRef>
          </c:val>
          <c:extLst>
            <c:ext xmlns:c16="http://schemas.microsoft.com/office/drawing/2014/chart" uri="{C3380CC4-5D6E-409C-BE32-E72D297353CC}">
              <c16:uniqueId val="{00000002-0CAD-4F63-ADDE-6CD59C5B14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112,586
108,162
388.37
53,629,671
51,949,730
1,471,146
31,140,241
48,093,628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市民税や固定資産税は増加したものの、臨時財政対策債振替相当額の減少などの影響により、財政力指数は概ね前年度の数値を維持した。</a:t>
          </a:r>
        </a:p>
        <a:p>
          <a:r>
            <a:rPr kumimoji="1" lang="ja-JP" altLang="en-US" sz="1100">
              <a:latin typeface="ＭＳ Ｐゴシック" panose="020B0600070205080204" pitchFamily="50" charset="-128"/>
              <a:ea typeface="ＭＳ Ｐゴシック" panose="020B0600070205080204" pitchFamily="50" charset="-128"/>
            </a:rPr>
            <a:t>　類似団体平均を下回っているため、歳出の見直しと歳入確保に努める必要がある。歳出については、投資的経費の適正化・平準化、公共施設等の長寿命化等に取り組み、持続可能で安定した財政構造の確立に努める。</a:t>
          </a:r>
        </a:p>
        <a:p>
          <a:r>
            <a:rPr kumimoji="1" lang="ja-JP" altLang="en-US" sz="1100">
              <a:latin typeface="ＭＳ Ｐゴシック" panose="020B0600070205080204" pitchFamily="50" charset="-128"/>
              <a:ea typeface="ＭＳ Ｐゴシック" panose="020B0600070205080204" pitchFamily="50" charset="-128"/>
            </a:rPr>
            <a:t>　歳入については、市内主要企業が輸出・ＩＴ関連事業であり国内外の経済情勢の影響を大きく受ける状況にあるため、今後の動向に十分注視しつつ地方税の徴収強化を図る。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なった。分子において公債費や補助費等により減少し、分母において市税等の増加を臨時財政対策債の減少が大きく上回った。分子の減少率を分母の減少率が上回っ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今後、扶助費等社会保障関係経費が増えていくことが見込まれることから、それらを抑制するための施策などを展開し、事務事業の優先度を厳しく点検し、経常経費の抑制に努める。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53022</xdr:rowOff>
    </xdr:from>
    <xdr:to>
      <xdr:col>23</xdr:col>
      <xdr:colOff>133350</xdr:colOff>
      <xdr:row>61</xdr:row>
      <xdr:rowOff>77153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14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53022</xdr:rowOff>
    </xdr:from>
    <xdr:to>
      <xdr:col>19</xdr:col>
      <xdr:colOff>133350</xdr:colOff>
      <xdr:row>62</xdr:row>
      <xdr:rowOff>86678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11472"/>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148924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05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98743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105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2222</xdr:rowOff>
    </xdr:from>
    <xdr:to>
      <xdr:col>19</xdr:col>
      <xdr:colOff>184150</xdr:colOff>
      <xdr:row>61</xdr:row>
      <xdr:rowOff>103822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113999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人件費及び物件費がいずれも前年度比で増加していることから、人口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人当たりの金額も増加となった。物件費では、物価高騰対策や新型コロナウイルス感染症対策にかかる業務委託により大きく増額となった。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今後も引き続き、職員数の適正管理や公共施設等総合管理計画に基づく公共施設等の適正管理等によりコストの削減に努める。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30699</xdr:rowOff>
    </xdr:from>
    <xdr:to>
      <xdr:col>23</xdr:col>
      <xdr:colOff>133350</xdr:colOff>
      <xdr:row>85</xdr:row>
      <xdr:rowOff>101192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03949"/>
          <a:ext cx="838200" cy="7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97699</xdr:rowOff>
    </xdr:from>
    <xdr:to>
      <xdr:col>19</xdr:col>
      <xdr:colOff>133350</xdr:colOff>
      <xdr:row>85</xdr:row>
      <xdr:rowOff>30699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99499"/>
          <a:ext cx="889000" cy="10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103676</xdr:rowOff>
    </xdr:from>
    <xdr:to>
      <xdr:col>15</xdr:col>
      <xdr:colOff>82550</xdr:colOff>
      <xdr:row>84</xdr:row>
      <xdr:rowOff>97699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62576"/>
          <a:ext cx="889000" cy="33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89509</xdr:rowOff>
    </xdr:from>
    <xdr:to>
      <xdr:col>11</xdr:col>
      <xdr:colOff>31750</xdr:colOff>
      <xdr:row>82</xdr:row>
      <xdr:rowOff>103676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84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50392</xdr:rowOff>
    </xdr:from>
    <xdr:to>
      <xdr:col>23</xdr:col>
      <xdr:colOff>184150</xdr:colOff>
      <xdr:row>85</xdr:row>
      <xdr:rowOff>151992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22469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151349</xdr:rowOff>
    </xdr:from>
    <xdr:to>
      <xdr:col>19</xdr:col>
      <xdr:colOff>184150</xdr:colOff>
      <xdr:row>85</xdr:row>
      <xdr:rowOff>81499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46899</xdr:rowOff>
    </xdr:from>
    <xdr:to>
      <xdr:col>15</xdr:col>
      <xdr:colOff>133350</xdr:colOff>
      <xdr:row>84</xdr:row>
      <xdr:rowOff>148499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133276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52876</xdr:rowOff>
    </xdr:from>
    <xdr:to>
      <xdr:col>11</xdr:col>
      <xdr:colOff>82550</xdr:colOff>
      <xdr:row>82</xdr:row>
      <xdr:rowOff>154476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139253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38709</xdr:rowOff>
    </xdr:from>
    <xdr:to>
      <xdr:col>7</xdr:col>
      <xdr:colOff>31750</xdr:colOff>
      <xdr:row>82</xdr:row>
      <xdr:rowOff>140309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125086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月から管理職手当のカット、平成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年度から地域手当の支給凍結により、給与の適正化に努めてきた。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年度に国家公務員の地域手当支給地域見直しに伴い、地域手当の支給を開始したことから指数が上昇し、以降は、ほぼ横ばいとなっている。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類似団体や全国市の平均値は上回っていることから、今後も人事院勧告や滋賀県人事委員会勧告及び国家公務員給与制度をベースとして給与の適正化に努める。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60325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4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80434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479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60325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272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集中改革プラン等に基づく定員管理の推進や退職者不補充等の効果によって職員数は減少傾向となっていたが、令和元年度に蒲生医療センターの指定管理者制度導入に伴い、企業会計から一般会計への配置換えがあっ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人当たり職員数は増加している。</a:t>
          </a:r>
        </a:p>
        <a:p>
          <a:r>
            <a:rPr kumimoji="1" lang="ja-JP" altLang="en-US" sz="1300">
              <a:latin typeface="ＭＳ Ｐゴシック" panose="020B0600070205080204" pitchFamily="50" charset="-128"/>
              <a:ea typeface="ＭＳ Ｐゴシック" panose="020B0600070205080204" pitchFamily="50" charset="-128"/>
            </a:rPr>
            <a:t>　退職者が採用者数を今後とも円滑な行政事務を行っていく上で適正な職員数を維持するよう、定員適正化計画に基づき適正な定員管理に努める。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22134</xdr:rowOff>
    </xdr:from>
    <xdr:to>
      <xdr:col>81</xdr:col>
      <xdr:colOff>44450</xdr:colOff>
      <xdr:row>64</xdr:row>
      <xdr:rowOff>46265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9493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29028</xdr:rowOff>
    </xdr:from>
    <xdr:to>
      <xdr:col>77</xdr:col>
      <xdr:colOff>44450</xdr:colOff>
      <xdr:row>64</xdr:row>
      <xdr:rowOff>46265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0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166007</xdr:rowOff>
    </xdr:from>
    <xdr:to>
      <xdr:col>72</xdr:col>
      <xdr:colOff>203200</xdr:colOff>
      <xdr:row>64</xdr:row>
      <xdr:rowOff>29028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6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147865</xdr:rowOff>
    </xdr:from>
    <xdr:to>
      <xdr:col>68</xdr:col>
      <xdr:colOff>152400</xdr:colOff>
      <xdr:row>63</xdr:row>
      <xdr:rowOff>166007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77765"/>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166915</xdr:rowOff>
    </xdr:from>
    <xdr:to>
      <xdr:col>77</xdr:col>
      <xdr:colOff>95250</xdr:colOff>
      <xdr:row>64</xdr:row>
      <xdr:rowOff>97065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81842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149678</xdr:rowOff>
    </xdr:from>
    <xdr:to>
      <xdr:col>73</xdr:col>
      <xdr:colOff>44450</xdr:colOff>
      <xdr:row>64</xdr:row>
      <xdr:rowOff>79828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64605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115207</xdr:rowOff>
    </xdr:from>
    <xdr:to>
      <xdr:col>68</xdr:col>
      <xdr:colOff>203200</xdr:colOff>
      <xdr:row>64</xdr:row>
      <xdr:rowOff>45357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30134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97065</xdr:rowOff>
    </xdr:from>
    <xdr:to>
      <xdr:col>64</xdr:col>
      <xdr:colOff>152400</xdr:colOff>
      <xdr:row>63</xdr:row>
      <xdr:rowOff>27215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元利償還金の減少や下水道事業への負担金を出資金に見直したことにより、前年度比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合併特例事業債の発行期限を見据え、事業の精査を充分に行い期限内に実施する必要があるかどうかを見極め、新規事業の増加など内容が過大とならないよう、将来への負担を十分に考慮し、起債と償還のバランスを中心に据えた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132645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5927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132645</xdr:rowOff>
    </xdr:from>
    <xdr:to>
      <xdr:col>77</xdr:col>
      <xdr:colOff>44450</xdr:colOff>
      <xdr:row>42</xdr:row>
      <xdr:rowOff>159455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28222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28222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81845</xdr:rowOff>
    </xdr:from>
    <xdr:to>
      <xdr:col>77</xdr:col>
      <xdr:colOff>95250</xdr:colOff>
      <xdr:row>43</xdr:row>
      <xdr:rowOff>11995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168222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148872</xdr:rowOff>
    </xdr:from>
    <xdr:to>
      <xdr:col>68</xdr:col>
      <xdr:colOff>203200</xdr:colOff>
      <xdr:row>43</xdr:row>
      <xdr:rowOff>79022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63799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財政調整基金の積立てによる充当可能基金の増、地方債残高の減などにより、前年度と同様、将来負担比率は算定なしとなった。</a:t>
          </a:r>
        </a:p>
        <a:p>
          <a:r>
            <a:rPr kumimoji="1" lang="ja-JP" altLang="en-US" sz="1300">
              <a:latin typeface="ＭＳ Ｐゴシック" panose="020B0600070205080204" pitchFamily="50" charset="-128"/>
              <a:ea typeface="ＭＳ Ｐゴシック" panose="020B0600070205080204" pitchFamily="50" charset="-128"/>
            </a:rPr>
            <a:t>　今後においても将来負担額を抑制しつつ健全な財政運営を図り、さらに改善するよう努める。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112,586
108,162
388.37
53,629,671
51,949,730
1,471,146
31,140,241
48,093,628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年度の会計年度任用職員制度の施行に伴い大幅な増となった。類似団体平均と比べて高い水準にあるのは、直営の保育施設数が多いため、職員数が多いことが主な要因と考えられる。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　今後とも行政サービスの提供方法の見直しや適正な定員管理を進め、人件費の増加抑制に努める。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133350</xdr:rowOff>
    </xdr:from>
    <xdr:to>
      <xdr:col>24</xdr:col>
      <xdr:colOff>25400</xdr:colOff>
      <xdr:row>38</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133350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47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34</xdr:row>
      <xdr:rowOff>139700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xdr:rowOff>
    </xdr:from>
    <xdr:to>
      <xdr:col>24</xdr:col>
      <xdr:colOff>76200</xdr:colOff>
      <xdr:row>38</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82550</xdr:rowOff>
    </xdr:from>
    <xdr:to>
      <xdr:col>20</xdr:col>
      <xdr:colOff>38100</xdr:colOff>
      <xdr:row>38</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88900</xdr:rowOff>
    </xdr:from>
    <xdr:to>
      <xdr:col>6</xdr:col>
      <xdr:colOff>171450</xdr:colOff>
      <xdr:row>35</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物件費に係る経常収支比率については、会計年度任用職員制度の施行に伴い臨時職員賃金の計上が無くなった影響で令和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年度は、物価高騰対策や新型コロナウイルス感染症対策にかかる委託料の増加等の影響により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ポイントの増加となっている。</a:t>
          </a:r>
        </a:p>
        <a:p>
          <a:r>
            <a:rPr kumimoji="1" lang="ja-JP" altLang="en-US" sz="1300">
              <a:latin typeface="ＭＳ Ｐゴシック" panose="020B0600070205080204" pitchFamily="50" charset="-128"/>
              <a:ea typeface="ＭＳ Ｐゴシック" panose="020B0600070205080204" pitchFamily="50" charset="-128"/>
            </a:rPr>
            <a:t>　今後は、外部への業務委託経費等の再点検を行う等、経常経費の抑制に努める。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225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13</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22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26307</xdr:rowOff>
    </xdr:from>
    <xdr:to>
      <xdr:col>73</xdr:col>
      <xdr:colOff>180975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551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46463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114300</xdr:rowOff>
    </xdr:from>
    <xdr:to>
      <xdr:col>78</xdr:col>
      <xdr:colOff>120650</xdr:colOff>
      <xdr:row>13</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146957</xdr:rowOff>
    </xdr:from>
    <xdr:to>
      <xdr:col>74</xdr:col>
      <xdr:colOff>31750</xdr:colOff>
      <xdr:row>13</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扶助費に係る経常収支比率については、会計年度任用職員制度の施行に伴い臨時職員賃金の扶助費按分が無くなったことで令和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年度に大きく減少している。これは、当市が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市</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町の合併を経て誕生した市であることから保育施設数が多く、正規職員だけでは施設運営が難しかったことに起因している。</a:t>
          </a:r>
        </a:p>
        <a:p>
          <a:r>
            <a:rPr kumimoji="1" lang="ja-JP" altLang="en-US" sz="1200">
              <a:latin typeface="ＭＳ Ｐゴシック" panose="020B0600070205080204" pitchFamily="50" charset="-128"/>
              <a:ea typeface="ＭＳ Ｐゴシック" panose="020B0600070205080204" pitchFamily="50" charset="-128"/>
            </a:rPr>
            <a:t>　しかしながら、障害福祉サービス等給付事業において、利用者の増加と重度化などの影響により給付費が増加しているため、今後も適正化に努める。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161290</xdr:rowOff>
    </xdr:from>
    <xdr:to>
      <xdr:col>24</xdr:col>
      <xdr:colOff>25400</xdr:colOff>
      <xdr:row>54</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48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138430</xdr:rowOff>
    </xdr:from>
    <xdr:to>
      <xdr:col>19</xdr:col>
      <xdr:colOff>187325</xdr:colOff>
      <xdr:row>53</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25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138430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252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110490</xdr:rowOff>
    </xdr:from>
    <xdr:to>
      <xdr:col>20</xdr:col>
      <xdr:colOff>38100</xdr:colOff>
      <xdr:row>54</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50817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87630</xdr:rowOff>
    </xdr:from>
    <xdr:to>
      <xdr:col>15</xdr:col>
      <xdr:colOff>149225</xdr:colOff>
      <xdr:row>54</xdr:row>
      <xdr:rowOff>17780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27957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前年度と同様、類似団体の平均より下回っているが、後期高齢者医療や介護保険など社会保障関係の特別会計への繰出金は増加傾向にある。</a:t>
          </a:r>
        </a:p>
        <a:p>
          <a:r>
            <a:rPr kumimoji="1" lang="ja-JP" altLang="en-US" sz="1300">
              <a:latin typeface="ＭＳ Ｐゴシック" panose="020B0600070205080204" pitchFamily="50" charset="-128"/>
              <a:ea typeface="ＭＳ Ｐゴシック" panose="020B0600070205080204" pitchFamily="50" charset="-128"/>
            </a:rPr>
            <a:t>　基準外繰入を行う会計においては、今後とも運営状況を注視し、適正な財政運営を図る必要がある。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物価高騰対策にかかる給付金等の増加はあるものの、令和４年度から下水道施設整備事業負担金を出資金に見直したことによる減少の影響もあり、補助費に係る経常収支比率については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今後は、一部事務組合の施設更新等を控えているため、各種団体や事業に対する補助金についても見直しを実施するなどし、経費の削減に努める。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130810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017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36</xdr:row>
      <xdr:rowOff>20320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43197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134620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153687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166387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億円の減額となっており、公債費に係る経常収支比率についても、対前年度比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今後とも繰上償還の実施や、市独自の合併特例債発行ガイドラインに準じた新規発行の抑制に努めるとともに、将来世代に過度の負担が生じないよう交付税算入割合の高い起債の選別などに努める。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3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64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107950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99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106680</xdr:rowOff>
    </xdr:from>
    <xdr:to>
      <xdr:col>24</xdr:col>
      <xdr:colOff>76200</xdr:colOff>
      <xdr:row>79</xdr:row>
      <xdr:rowOff>36830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78757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49530</xdr:rowOff>
    </xdr:from>
    <xdr:to>
      <xdr:col>15</xdr:col>
      <xdr:colOff>149225</xdr:colOff>
      <xdr:row>79</xdr:row>
      <xdr:rowOff>151130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135907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体の経常収支比率における類似団体平均値との差よりも、公債費を除く経常収支比率における類似団体平均値との差の方が大きいということは、借入・償還ともに本市では公債費が経常収支比率に与える影響が他と比べて大きいことを示している。</a:t>
          </a:r>
        </a:p>
        <a:p>
          <a:r>
            <a:rPr kumimoji="1" lang="ja-JP" altLang="en-US" sz="1200">
              <a:latin typeface="ＭＳ Ｐゴシック" panose="020B0600070205080204" pitchFamily="50" charset="-128"/>
              <a:ea typeface="ＭＳ Ｐゴシック" panose="020B0600070205080204" pitchFamily="50" charset="-128"/>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が求められ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8965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37846</xdr:rowOff>
    </xdr:from>
    <xdr:to>
      <xdr:col>78</xdr:col>
      <xdr:colOff>69850</xdr:colOff>
      <xdr:row>75</xdr:row>
      <xdr:rowOff>129286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2896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129286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78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120142</xdr:rowOff>
    </xdr:from>
    <xdr:to>
      <xdr:col>69</xdr:col>
      <xdr:colOff>92075</xdr:colOff>
      <xdr:row>75</xdr:row>
      <xdr:rowOff>165863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9788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133382</xdr:rowOff>
    </xdr:from>
    <xdr:to>
      <xdr:col>29</xdr:col>
      <xdr:colOff>127000</xdr:colOff>
      <xdr:row>14</xdr:row>
      <xdr:rowOff>141021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1307"/>
          <a:ext cx="6477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141021</xdr:rowOff>
    </xdr:from>
    <xdr:to>
      <xdr:col>26</xdr:col>
      <xdr:colOff>50800</xdr:colOff>
      <xdr:row>15</xdr:row>
      <xdr:rowOff>29674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88946"/>
          <a:ext cx="698500" cy="60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29674</xdr:rowOff>
    </xdr:from>
    <xdr:to>
      <xdr:col>22</xdr:col>
      <xdr:colOff>114300</xdr:colOff>
      <xdr:row>15</xdr:row>
      <xdr:rowOff>162547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49049"/>
          <a:ext cx="698500" cy="132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147060</xdr:rowOff>
    </xdr:from>
    <xdr:to>
      <xdr:col>18</xdr:col>
      <xdr:colOff>177800</xdr:colOff>
      <xdr:row>15</xdr:row>
      <xdr:rowOff>162547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66435"/>
          <a:ext cx="698500" cy="1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82582</xdr:rowOff>
    </xdr:from>
    <xdr:to>
      <xdr:col>29</xdr:col>
      <xdr:colOff>177800</xdr:colOff>
      <xdr:row>15</xdr:row>
      <xdr:rowOff>12732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99109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90221</xdr:rowOff>
    </xdr:from>
    <xdr:to>
      <xdr:col>26</xdr:col>
      <xdr:colOff>101600</xdr:colOff>
      <xdr:row>15</xdr:row>
      <xdr:rowOff>20371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38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30548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0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150324</xdr:rowOff>
    </xdr:from>
    <xdr:to>
      <xdr:col>22</xdr:col>
      <xdr:colOff>165100</xdr:colOff>
      <xdr:row>15</xdr:row>
      <xdr:rowOff>80474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90651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111747</xdr:rowOff>
    </xdr:from>
    <xdr:to>
      <xdr:col>19</xdr:col>
      <xdr:colOff>38100</xdr:colOff>
      <xdr:row>16</xdr:row>
      <xdr:rowOff>41897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1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96260</xdr:rowOff>
    </xdr:from>
    <xdr:to>
      <xdr:col>15</xdr:col>
      <xdr:colOff>101600</xdr:colOff>
      <xdr:row>16</xdr:row>
      <xdr:rowOff>26410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1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36587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8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11740</xdr:rowOff>
    </xdr:from>
    <xdr:to>
      <xdr:col>29</xdr:col>
      <xdr:colOff>127000</xdr:colOff>
      <xdr:row>35</xdr:row>
      <xdr:rowOff>341518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22090"/>
          <a:ext cx="647700" cy="32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326295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6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338410</xdr:rowOff>
    </xdr:from>
    <xdr:to>
      <xdr:col>26</xdr:col>
      <xdr:colOff>50800</xdr:colOff>
      <xdr:row>35</xdr:row>
      <xdr:rowOff>11740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05860"/>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336260</xdr:rowOff>
    </xdr:from>
    <xdr:to>
      <xdr:col>22</xdr:col>
      <xdr:colOff>114300</xdr:colOff>
      <xdr:row>34</xdr:row>
      <xdr:rowOff>338410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03710"/>
          <a:ext cx="698500" cy="2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336260</xdr:rowOff>
    </xdr:from>
    <xdr:to>
      <xdr:col>18</xdr:col>
      <xdr:colOff>177800</xdr:colOff>
      <xdr:row>35</xdr:row>
      <xdr:rowOff>32086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03710"/>
          <a:ext cx="698500" cy="3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290718</xdr:rowOff>
    </xdr:from>
    <xdr:to>
      <xdr:col>29</xdr:col>
      <xdr:colOff>177800</xdr:colOff>
      <xdr:row>36</xdr:row>
      <xdr:rowOff>49418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0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135795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303840</xdr:rowOff>
    </xdr:from>
    <xdr:to>
      <xdr:col>26</xdr:col>
      <xdr:colOff>101600</xdr:colOff>
      <xdr:row>35</xdr:row>
      <xdr:rowOff>62540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7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72717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4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287610</xdr:rowOff>
    </xdr:from>
    <xdr:to>
      <xdr:col>22</xdr:col>
      <xdr:colOff>165100</xdr:colOff>
      <xdr:row>35</xdr:row>
      <xdr:rowOff>46310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5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56486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2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285460</xdr:rowOff>
    </xdr:from>
    <xdr:to>
      <xdr:col>19</xdr:col>
      <xdr:colOff>38100</xdr:colOff>
      <xdr:row>35</xdr:row>
      <xdr:rowOff>44160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5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54337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2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324186</xdr:rowOff>
    </xdr:from>
    <xdr:to>
      <xdr:col>15</xdr:col>
      <xdr:colOff>101600</xdr:colOff>
      <xdr:row>35</xdr:row>
      <xdr:rowOff>82886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9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93062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112,586
108,162
388.37
53,629,671
51,949,730
1,471,146
31,140,241
48,093,628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41745</xdr:rowOff>
    </xdr:from>
    <xdr:to>
      <xdr:col>24</xdr:col>
      <xdr:colOff>63500</xdr:colOff>
      <xdr:row>32</xdr:row>
      <xdr:rowOff>61481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8145"/>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61481</xdr:rowOff>
    </xdr:from>
    <xdr:to>
      <xdr:col>19</xdr:col>
      <xdr:colOff>177800</xdr:colOff>
      <xdr:row>32</xdr:row>
      <xdr:rowOff>166903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7881"/>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166903</xdr:rowOff>
    </xdr:from>
    <xdr:to>
      <xdr:col>15</xdr:col>
      <xdr:colOff>50800</xdr:colOff>
      <xdr:row>35</xdr:row>
      <xdr:rowOff>139548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53303"/>
          <a:ext cx="889000" cy="4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139548</xdr:rowOff>
    </xdr:from>
    <xdr:to>
      <xdr:col>10</xdr:col>
      <xdr:colOff>114300</xdr:colOff>
      <xdr:row>35</xdr:row>
      <xdr:rowOff>163436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0298"/>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162395</xdr:rowOff>
    </xdr:from>
    <xdr:to>
      <xdr:col>24</xdr:col>
      <xdr:colOff>114300</xdr:colOff>
      <xdr:row>32</xdr:row>
      <xdr:rowOff>92545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13822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10681</xdr:rowOff>
    </xdr:from>
    <xdr:to>
      <xdr:col>20</xdr:col>
      <xdr:colOff>38100</xdr:colOff>
      <xdr:row>32</xdr:row>
      <xdr:rowOff>112281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128808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2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116103</xdr:rowOff>
    </xdr:from>
    <xdr:to>
      <xdr:col>15</xdr:col>
      <xdr:colOff>101600</xdr:colOff>
      <xdr:row>33</xdr:row>
      <xdr:rowOff>46253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62780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88748</xdr:rowOff>
    </xdr:from>
    <xdr:to>
      <xdr:col>10</xdr:col>
      <xdr:colOff>165100</xdr:colOff>
      <xdr:row>36</xdr:row>
      <xdr:rowOff>18898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35425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112636</xdr:rowOff>
    </xdr:from>
    <xdr:to>
      <xdr:col>6</xdr:col>
      <xdr:colOff>38100</xdr:colOff>
      <xdr:row>36</xdr:row>
      <xdr:rowOff>42786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59313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8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115207</xdr:rowOff>
    </xdr:from>
    <xdr:to>
      <xdr:col>24</xdr:col>
      <xdr:colOff>63500</xdr:colOff>
      <xdr:row>55</xdr:row>
      <xdr:rowOff>85685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3507"/>
          <a:ext cx="8382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85685</xdr:rowOff>
    </xdr:from>
    <xdr:to>
      <xdr:col>19</xdr:col>
      <xdr:colOff>177800</xdr:colOff>
      <xdr:row>56</xdr:row>
      <xdr:rowOff>4597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15435"/>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4597</xdr:rowOff>
    </xdr:from>
    <xdr:to>
      <xdr:col>15</xdr:col>
      <xdr:colOff>50800</xdr:colOff>
      <xdr:row>56</xdr:row>
      <xdr:rowOff>53355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5797"/>
          <a:ext cx="889000" cy="4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53355</xdr:rowOff>
    </xdr:from>
    <xdr:to>
      <xdr:col>10</xdr:col>
      <xdr:colOff>114300</xdr:colOff>
      <xdr:row>56</xdr:row>
      <xdr:rowOff>116970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54555"/>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64407</xdr:rowOff>
    </xdr:from>
    <xdr:to>
      <xdr:col>24</xdr:col>
      <xdr:colOff>114300</xdr:colOff>
      <xdr:row>54</xdr:row>
      <xdr:rowOff>166007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87284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34885</xdr:rowOff>
    </xdr:from>
    <xdr:to>
      <xdr:col>20</xdr:col>
      <xdr:colOff>38100</xdr:colOff>
      <xdr:row>55</xdr:row>
      <xdr:rowOff>136485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153012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3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125247</xdr:rowOff>
    </xdr:from>
    <xdr:to>
      <xdr:col>15</xdr:col>
      <xdr:colOff>101600</xdr:colOff>
      <xdr:row>56</xdr:row>
      <xdr:rowOff>55397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71924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2555</xdr:rowOff>
    </xdr:from>
    <xdr:to>
      <xdr:col>10</xdr:col>
      <xdr:colOff>165100</xdr:colOff>
      <xdr:row>56</xdr:row>
      <xdr:rowOff>104155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120682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66170</xdr:rowOff>
    </xdr:from>
    <xdr:to>
      <xdr:col>6</xdr:col>
      <xdr:colOff>38100</xdr:colOff>
      <xdr:row>56</xdr:row>
      <xdr:rowOff>167770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9906</xdr:rowOff>
    </xdr:from>
    <xdr:to>
      <xdr:col>24</xdr:col>
      <xdr:colOff>63500</xdr:colOff>
      <xdr:row>78</xdr:row>
      <xdr:rowOff>24512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83006"/>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9906</xdr:rowOff>
    </xdr:from>
    <xdr:to>
      <xdr:col>19</xdr:col>
      <xdr:colOff>177800</xdr:colOff>
      <xdr:row>78</xdr:row>
      <xdr:rowOff>65912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8300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65912</xdr:rowOff>
    </xdr:from>
    <xdr:to>
      <xdr:col>15</xdr:col>
      <xdr:colOff>50800</xdr:colOff>
      <xdr:row>78</xdr:row>
      <xdr:rowOff>97282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9012"/>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97282</xdr:rowOff>
    </xdr:from>
    <xdr:to>
      <xdr:col>10</xdr:col>
      <xdr:colOff>114300</xdr:colOff>
      <xdr:row>78</xdr:row>
      <xdr:rowOff>107823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0382"/>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145162</xdr:rowOff>
    </xdr:from>
    <xdr:to>
      <xdr:col>24</xdr:col>
      <xdr:colOff>114300</xdr:colOff>
      <xdr:row>78</xdr:row>
      <xdr:rowOff>75312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130556</xdr:rowOff>
    </xdr:from>
    <xdr:to>
      <xdr:col>20</xdr:col>
      <xdr:colOff>38100</xdr:colOff>
      <xdr:row>78</xdr:row>
      <xdr:rowOff>60706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51833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15112</xdr:rowOff>
    </xdr:from>
    <xdr:to>
      <xdr:col>15</xdr:col>
      <xdr:colOff>101600</xdr:colOff>
      <xdr:row>78</xdr:row>
      <xdr:rowOff>116712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46482</xdr:rowOff>
    </xdr:from>
    <xdr:to>
      <xdr:col>10</xdr:col>
      <xdr:colOff>165100</xdr:colOff>
      <xdr:row>78</xdr:row>
      <xdr:rowOff>148082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139209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57023</xdr:rowOff>
    </xdr:from>
    <xdr:to>
      <xdr:col>6</xdr:col>
      <xdr:colOff>38100</xdr:colOff>
      <xdr:row>78</xdr:row>
      <xdr:rowOff>158623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149750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98171</xdr:rowOff>
    </xdr:from>
    <xdr:to>
      <xdr:col>24</xdr:col>
      <xdr:colOff>63500</xdr:colOff>
      <xdr:row>96</xdr:row>
      <xdr:rowOff>139167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043021"/>
          <a:ext cx="838200" cy="5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95584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40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98171</xdr:rowOff>
    </xdr:from>
    <xdr:to>
      <xdr:col>19</xdr:col>
      <xdr:colOff>177800</xdr:colOff>
      <xdr:row>98</xdr:row>
      <xdr:rowOff>139585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43021"/>
          <a:ext cx="889000" cy="8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69257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549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27115</xdr:rowOff>
    </xdr:from>
    <xdr:to>
      <xdr:col>15</xdr:col>
      <xdr:colOff>50800</xdr:colOff>
      <xdr:row>98</xdr:row>
      <xdr:rowOff>139585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29215"/>
          <a:ext cx="8890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110634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27115</xdr:rowOff>
    </xdr:from>
    <xdr:to>
      <xdr:col>10</xdr:col>
      <xdr:colOff>114300</xdr:colOff>
      <xdr:row>98</xdr:row>
      <xdr:rowOff>140881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9215"/>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85222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88367</xdr:rowOff>
    </xdr:from>
    <xdr:to>
      <xdr:col>24</xdr:col>
      <xdr:colOff>114300</xdr:colOff>
      <xdr:row>97</xdr:row>
      <xdr:rowOff>18517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66794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47371</xdr:rowOff>
    </xdr:from>
    <xdr:to>
      <xdr:col>20</xdr:col>
      <xdr:colOff>38100</xdr:colOff>
      <xdr:row>93</xdr:row>
      <xdr:rowOff>148971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140098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88785</xdr:rowOff>
    </xdr:from>
    <xdr:to>
      <xdr:col>15</xdr:col>
      <xdr:colOff>101600</xdr:colOff>
      <xdr:row>99</xdr:row>
      <xdr:rowOff>18935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147765</xdr:rowOff>
    </xdr:from>
    <xdr:to>
      <xdr:col>10</xdr:col>
      <xdr:colOff>165100</xdr:colOff>
      <xdr:row>98</xdr:row>
      <xdr:rowOff>77915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69042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90081</xdr:rowOff>
    </xdr:from>
    <xdr:to>
      <xdr:col>6</xdr:col>
      <xdr:colOff>38100</xdr:colOff>
      <xdr:row>99</xdr:row>
      <xdr:rowOff>20231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23009</xdr:rowOff>
    </xdr:from>
    <xdr:to>
      <xdr:col>55</xdr:col>
      <xdr:colOff>0</xdr:colOff>
      <xdr:row>37</xdr:row>
      <xdr:rowOff>29780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6659"/>
          <a:ext cx="8382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165616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3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80173</xdr:rowOff>
    </xdr:from>
    <xdr:to>
      <xdr:col>50</xdr:col>
      <xdr:colOff>114300</xdr:colOff>
      <xdr:row>37</xdr:row>
      <xdr:rowOff>29780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09473"/>
          <a:ext cx="889000" cy="46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116448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80173</xdr:rowOff>
    </xdr:from>
    <xdr:to>
      <xdr:col>45</xdr:col>
      <xdr:colOff>177800</xdr:colOff>
      <xdr:row>37</xdr:row>
      <xdr:rowOff>25002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09473"/>
          <a:ext cx="889000" cy="45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17367</xdr:rowOff>
    </xdr:from>
    <xdr:to>
      <xdr:col>41</xdr:col>
      <xdr:colOff>50800</xdr:colOff>
      <xdr:row>37</xdr:row>
      <xdr:rowOff>25002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1017"/>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167453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143659</xdr:rowOff>
    </xdr:from>
    <xdr:to>
      <xdr:col>55</xdr:col>
      <xdr:colOff>50800</xdr:colOff>
      <xdr:row>37</xdr:row>
      <xdr:rowOff>73809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166536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150430</xdr:rowOff>
    </xdr:from>
    <xdr:to>
      <xdr:col>50</xdr:col>
      <xdr:colOff>165100</xdr:colOff>
      <xdr:row>37</xdr:row>
      <xdr:rowOff>80580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97107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29373</xdr:rowOff>
    </xdr:from>
    <xdr:to>
      <xdr:col>46</xdr:col>
      <xdr:colOff>38100</xdr:colOff>
      <xdr:row>34</xdr:row>
      <xdr:rowOff>130973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147500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3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145652</xdr:rowOff>
    </xdr:from>
    <xdr:to>
      <xdr:col>41</xdr:col>
      <xdr:colOff>101600</xdr:colOff>
      <xdr:row>37</xdr:row>
      <xdr:rowOff>75802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92329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138017</xdr:rowOff>
    </xdr:from>
    <xdr:to>
      <xdr:col>36</xdr:col>
      <xdr:colOff>165100</xdr:colOff>
      <xdr:row>37</xdr:row>
      <xdr:rowOff>68167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84694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142519</xdr:rowOff>
    </xdr:from>
    <xdr:to>
      <xdr:col>55</xdr:col>
      <xdr:colOff>0</xdr:colOff>
      <xdr:row>57</xdr:row>
      <xdr:rowOff>166160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43719"/>
          <a:ext cx="838200" cy="1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10275</xdr:rowOff>
    </xdr:from>
    <xdr:to>
      <xdr:col>50</xdr:col>
      <xdr:colOff>114300</xdr:colOff>
      <xdr:row>56</xdr:row>
      <xdr:rowOff>142519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40025"/>
          <a:ext cx="889000" cy="3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10275</xdr:rowOff>
    </xdr:from>
    <xdr:to>
      <xdr:col>45</xdr:col>
      <xdr:colOff>177800</xdr:colOff>
      <xdr:row>55</xdr:row>
      <xdr:rowOff>168428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40025"/>
          <a:ext cx="889000" cy="1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72320</xdr:rowOff>
    </xdr:from>
    <xdr:to>
      <xdr:col>41</xdr:col>
      <xdr:colOff>50800</xdr:colOff>
      <xdr:row>55</xdr:row>
      <xdr:rowOff>168428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02070"/>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115360</xdr:rowOff>
    </xdr:from>
    <xdr:to>
      <xdr:col>55</xdr:col>
      <xdr:colOff>50800</xdr:colOff>
      <xdr:row>58</xdr:row>
      <xdr:rowOff>45510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93787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91719</xdr:rowOff>
    </xdr:from>
    <xdr:to>
      <xdr:col>50</xdr:col>
      <xdr:colOff>165100</xdr:colOff>
      <xdr:row>57</xdr:row>
      <xdr:rowOff>21869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130925</xdr:rowOff>
    </xdr:from>
    <xdr:to>
      <xdr:col>46</xdr:col>
      <xdr:colOff>38100</xdr:colOff>
      <xdr:row>55</xdr:row>
      <xdr:rowOff>61075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77602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117628</xdr:rowOff>
    </xdr:from>
    <xdr:to>
      <xdr:col>41</xdr:col>
      <xdr:colOff>101600</xdr:colOff>
      <xdr:row>56</xdr:row>
      <xdr:rowOff>47778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38905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4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21520</xdr:rowOff>
    </xdr:from>
    <xdr:to>
      <xdr:col>36</xdr:col>
      <xdr:colOff>165100</xdr:colOff>
      <xdr:row>55</xdr:row>
      <xdr:rowOff>123120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13094</xdr:rowOff>
    </xdr:from>
    <xdr:to>
      <xdr:col>55</xdr:col>
      <xdr:colOff>0</xdr:colOff>
      <xdr:row>78</xdr:row>
      <xdr:rowOff>106992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86194"/>
          <a:ext cx="8382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160750</xdr:rowOff>
    </xdr:from>
    <xdr:to>
      <xdr:col>50</xdr:col>
      <xdr:colOff>114300</xdr:colOff>
      <xdr:row>78</xdr:row>
      <xdr:rowOff>13094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2400"/>
          <a:ext cx="8890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7665</xdr:rowOff>
    </xdr:from>
    <xdr:to>
      <xdr:col>45</xdr:col>
      <xdr:colOff>177800</xdr:colOff>
      <xdr:row>77</xdr:row>
      <xdr:rowOff>160750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09315"/>
          <a:ext cx="889000" cy="1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7665</xdr:rowOff>
    </xdr:from>
    <xdr:to>
      <xdr:col>41</xdr:col>
      <xdr:colOff>50800</xdr:colOff>
      <xdr:row>77</xdr:row>
      <xdr:rowOff>127870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09315"/>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56192</xdr:rowOff>
    </xdr:from>
    <xdr:to>
      <xdr:col>55</xdr:col>
      <xdr:colOff>50800</xdr:colOff>
      <xdr:row>78</xdr:row>
      <xdr:rowOff>157792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142569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133744</xdr:rowOff>
    </xdr:from>
    <xdr:to>
      <xdr:col>50</xdr:col>
      <xdr:colOff>165100</xdr:colOff>
      <xdr:row>78</xdr:row>
      <xdr:rowOff>63894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109950</xdr:rowOff>
    </xdr:from>
    <xdr:to>
      <xdr:col>46</xdr:col>
      <xdr:colOff>38100</xdr:colOff>
      <xdr:row>78</xdr:row>
      <xdr:rowOff>40100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31227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128315</xdr:rowOff>
    </xdr:from>
    <xdr:to>
      <xdr:col>41</xdr:col>
      <xdr:colOff>101600</xdr:colOff>
      <xdr:row>77</xdr:row>
      <xdr:rowOff>58465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49592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77070</xdr:rowOff>
    </xdr:from>
    <xdr:to>
      <xdr:col>36</xdr:col>
      <xdr:colOff>165100</xdr:colOff>
      <xdr:row>78</xdr:row>
      <xdr:rowOff>7220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23747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71882</xdr:rowOff>
    </xdr:from>
    <xdr:to>
      <xdr:col>55</xdr:col>
      <xdr:colOff>0</xdr:colOff>
      <xdr:row>97</xdr:row>
      <xdr:rowOff>39021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31082"/>
          <a:ext cx="838200" cy="13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168103</xdr:rowOff>
    </xdr:from>
    <xdr:to>
      <xdr:col>50</xdr:col>
      <xdr:colOff>114300</xdr:colOff>
      <xdr:row>96</xdr:row>
      <xdr:rowOff>71882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84403"/>
          <a:ext cx="889000" cy="24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168103</xdr:rowOff>
    </xdr:from>
    <xdr:to>
      <xdr:col>45</xdr:col>
      <xdr:colOff>177800</xdr:colOff>
      <xdr:row>97</xdr:row>
      <xdr:rowOff>2484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84403"/>
          <a:ext cx="889000" cy="3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59099</xdr:rowOff>
    </xdr:from>
    <xdr:to>
      <xdr:col>41</xdr:col>
      <xdr:colOff>50800</xdr:colOff>
      <xdr:row>97</xdr:row>
      <xdr:rowOff>2484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46849"/>
          <a:ext cx="889000" cy="2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103528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159671</xdr:rowOff>
    </xdr:from>
    <xdr:to>
      <xdr:col>55</xdr:col>
      <xdr:colOff>50800</xdr:colOff>
      <xdr:row>97</xdr:row>
      <xdr:rowOff>89821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138098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21082</xdr:rowOff>
    </xdr:from>
    <xdr:to>
      <xdr:col>50</xdr:col>
      <xdr:colOff>165100</xdr:colOff>
      <xdr:row>96</xdr:row>
      <xdr:rowOff>122682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113809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117303</xdr:rowOff>
    </xdr:from>
    <xdr:to>
      <xdr:col>46</xdr:col>
      <xdr:colOff>38100</xdr:colOff>
      <xdr:row>95</xdr:row>
      <xdr:rowOff>47453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63980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123134</xdr:rowOff>
    </xdr:from>
    <xdr:to>
      <xdr:col>41</xdr:col>
      <xdr:colOff>101600</xdr:colOff>
      <xdr:row>97</xdr:row>
      <xdr:rowOff>53284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44411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8299</xdr:rowOff>
    </xdr:from>
    <xdr:to>
      <xdr:col>36</xdr:col>
      <xdr:colOff>165100</xdr:colOff>
      <xdr:row>95</xdr:row>
      <xdr:rowOff>109899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126426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7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42088</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28638"/>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169875</xdr:rowOff>
    </xdr:from>
    <xdr:to>
      <xdr:col>81</xdr:col>
      <xdr:colOff>50800</xdr:colOff>
      <xdr:row>39</xdr:row>
      <xdr:rowOff>42088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84975"/>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156007</xdr:rowOff>
    </xdr:from>
    <xdr:to>
      <xdr:col>76</xdr:col>
      <xdr:colOff>114300</xdr:colOff>
      <xdr:row>38</xdr:row>
      <xdr:rowOff>169875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71107"/>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53975</xdr:rowOff>
    </xdr:from>
    <xdr:to>
      <xdr:col>71</xdr:col>
      <xdr:colOff>177800</xdr:colOff>
      <xdr:row>38</xdr:row>
      <xdr:rowOff>156007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69075"/>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162738</xdr:rowOff>
    </xdr:from>
    <xdr:to>
      <xdr:col>81</xdr:col>
      <xdr:colOff>101600</xdr:colOff>
      <xdr:row>39</xdr:row>
      <xdr:rowOff>92888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84015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24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119075</xdr:rowOff>
    </xdr:from>
    <xdr:to>
      <xdr:col>76</xdr:col>
      <xdr:colOff>165100</xdr:colOff>
      <xdr:row>39</xdr:row>
      <xdr:rowOff>49225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40352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72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105207</xdr:rowOff>
    </xdr:from>
    <xdr:to>
      <xdr:col>72</xdr:col>
      <xdr:colOff>38100</xdr:colOff>
      <xdr:row>39</xdr:row>
      <xdr:rowOff>35357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26484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3175</xdr:rowOff>
    </xdr:from>
    <xdr:to>
      <xdr:col>67</xdr:col>
      <xdr:colOff>101600</xdr:colOff>
      <xdr:row>38</xdr:row>
      <xdr:rowOff>104775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121302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43631</xdr:rowOff>
    </xdr:from>
    <xdr:to>
      <xdr:col>85</xdr:col>
      <xdr:colOff>127000</xdr:colOff>
      <xdr:row>73</xdr:row>
      <xdr:rowOff>61309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559481"/>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23152</xdr:rowOff>
    </xdr:from>
    <xdr:to>
      <xdr:col>81</xdr:col>
      <xdr:colOff>50800</xdr:colOff>
      <xdr:row>73</xdr:row>
      <xdr:rowOff>43631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539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23152</xdr:rowOff>
    </xdr:from>
    <xdr:to>
      <xdr:col>76</xdr:col>
      <xdr:colOff>114300</xdr:colOff>
      <xdr:row>73</xdr:row>
      <xdr:rowOff>44259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539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44259</xdr:rowOff>
    </xdr:from>
    <xdr:to>
      <xdr:col>71</xdr:col>
      <xdr:colOff>177800</xdr:colOff>
      <xdr:row>73</xdr:row>
      <xdr:rowOff>89274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60109"/>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10509</xdr:rowOff>
    </xdr:from>
    <xdr:to>
      <xdr:col>85</xdr:col>
      <xdr:colOff>177800</xdr:colOff>
      <xdr:row>73</xdr:row>
      <xdr:rowOff>112109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33386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7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164281</xdr:rowOff>
    </xdr:from>
    <xdr:to>
      <xdr:col>81</xdr:col>
      <xdr:colOff>101600</xdr:colOff>
      <xdr:row>73</xdr:row>
      <xdr:rowOff>94431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110958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2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143802</xdr:rowOff>
    </xdr:from>
    <xdr:to>
      <xdr:col>76</xdr:col>
      <xdr:colOff>165100</xdr:colOff>
      <xdr:row>73</xdr:row>
      <xdr:rowOff>73952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4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90479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2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164909</xdr:rowOff>
    </xdr:from>
    <xdr:to>
      <xdr:col>72</xdr:col>
      <xdr:colOff>38100</xdr:colOff>
      <xdr:row>73</xdr:row>
      <xdr:rowOff>95059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111586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8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38474</xdr:rowOff>
    </xdr:from>
    <xdr:to>
      <xdr:col>67</xdr:col>
      <xdr:colOff>101600</xdr:colOff>
      <xdr:row>73</xdr:row>
      <xdr:rowOff>140074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156601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2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44298</xdr:rowOff>
    </xdr:from>
    <xdr:to>
      <xdr:col>85</xdr:col>
      <xdr:colOff>127000</xdr:colOff>
      <xdr:row>97</xdr:row>
      <xdr:rowOff>44641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67494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44641</xdr:rowOff>
    </xdr:from>
    <xdr:to>
      <xdr:col>81</xdr:col>
      <xdr:colOff>50800</xdr:colOff>
      <xdr:row>98</xdr:row>
      <xdr:rowOff>92114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675291"/>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92114</xdr:rowOff>
    </xdr:from>
    <xdr:to>
      <xdr:col>76</xdr:col>
      <xdr:colOff>114300</xdr:colOff>
      <xdr:row>98</xdr:row>
      <xdr:rowOff>117793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9421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117793</xdr:rowOff>
    </xdr:from>
    <xdr:to>
      <xdr:col>71</xdr:col>
      <xdr:colOff>177800</xdr:colOff>
      <xdr:row>98</xdr:row>
      <xdr:rowOff>130423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9893"/>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164948</xdr:rowOff>
    </xdr:from>
    <xdr:to>
      <xdr:col>85</xdr:col>
      <xdr:colOff>177800</xdr:colOff>
      <xdr:row>97</xdr:row>
      <xdr:rowOff>95098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143375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165291</xdr:rowOff>
    </xdr:from>
    <xdr:to>
      <xdr:col>81</xdr:col>
      <xdr:colOff>101600</xdr:colOff>
      <xdr:row>97</xdr:row>
      <xdr:rowOff>95441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86568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41314</xdr:rowOff>
    </xdr:from>
    <xdr:to>
      <xdr:col>76</xdr:col>
      <xdr:colOff>165100</xdr:colOff>
      <xdr:row>98</xdr:row>
      <xdr:rowOff>142914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134041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66993</xdr:rowOff>
    </xdr:from>
    <xdr:to>
      <xdr:col>72</xdr:col>
      <xdr:colOff>38100</xdr:colOff>
      <xdr:row>98</xdr:row>
      <xdr:rowOff>168593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159720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79623</xdr:rowOff>
    </xdr:from>
    <xdr:to>
      <xdr:col>67</xdr:col>
      <xdr:colOff>101600</xdr:colOff>
      <xdr:row>99</xdr:row>
      <xdr:rowOff>9773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900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37465</xdr:rowOff>
    </xdr:from>
    <xdr:to>
      <xdr:col>116</xdr:col>
      <xdr:colOff>63500</xdr:colOff>
      <xdr:row>39</xdr:row>
      <xdr:rowOff>4572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866765"/>
          <a:ext cx="838200" cy="82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93870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xdr:rowOff>
    </xdr:from>
    <xdr:to>
      <xdr:col>111</xdr:col>
      <xdr:colOff>177800</xdr:colOff>
      <xdr:row>39</xdr:row>
      <xdr:rowOff>16256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91122"/>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13716</xdr:rowOff>
    </xdr:from>
    <xdr:to>
      <xdr:col>107</xdr:col>
      <xdr:colOff>50800</xdr:colOff>
      <xdr:row>39</xdr:row>
      <xdr:rowOff>16256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0026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13716</xdr:rowOff>
    </xdr:from>
    <xdr:to>
      <xdr:col>102</xdr:col>
      <xdr:colOff>114300</xdr:colOff>
      <xdr:row>39</xdr:row>
      <xdr:rowOff>23876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0026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158115</xdr:rowOff>
    </xdr:from>
    <xdr:to>
      <xdr:col>116</xdr:col>
      <xdr:colOff>114300</xdr:colOff>
      <xdr:row>34</xdr:row>
      <xdr:rowOff>88265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8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9542</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6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125222</xdr:rowOff>
    </xdr:from>
    <xdr:to>
      <xdr:col>112</xdr:col>
      <xdr:colOff>38100</xdr:colOff>
      <xdr:row>39</xdr:row>
      <xdr:rowOff>55372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46499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136906</xdr:rowOff>
    </xdr:from>
    <xdr:to>
      <xdr:col>107</xdr:col>
      <xdr:colOff>101600</xdr:colOff>
      <xdr:row>39</xdr:row>
      <xdr:rowOff>67056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58183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134366</xdr:rowOff>
    </xdr:from>
    <xdr:to>
      <xdr:col>102</xdr:col>
      <xdr:colOff>165100</xdr:colOff>
      <xdr:row>39</xdr:row>
      <xdr:rowOff>64516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55643</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144526</xdr:rowOff>
    </xdr:from>
    <xdr:to>
      <xdr:col>98</xdr:col>
      <xdr:colOff>38100</xdr:colOff>
      <xdr:row>39</xdr:row>
      <xdr:rowOff>74676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65803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18485</xdr:rowOff>
    </xdr:from>
    <xdr:to>
      <xdr:col>116</xdr:col>
      <xdr:colOff>63500</xdr:colOff>
      <xdr:row>58</xdr:row>
      <xdr:rowOff>22257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62585"/>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17628</xdr:rowOff>
    </xdr:from>
    <xdr:to>
      <xdr:col>111</xdr:col>
      <xdr:colOff>177800</xdr:colOff>
      <xdr:row>58</xdr:row>
      <xdr:rowOff>18485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1728"/>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12884</xdr:rowOff>
    </xdr:from>
    <xdr:to>
      <xdr:col>107</xdr:col>
      <xdr:colOff>50800</xdr:colOff>
      <xdr:row>58</xdr:row>
      <xdr:rowOff>17628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5698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12884</xdr:rowOff>
    </xdr:from>
    <xdr:to>
      <xdr:col>102</xdr:col>
      <xdr:colOff>114300</xdr:colOff>
      <xdr:row>58</xdr:row>
      <xdr:rowOff>21914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5698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142907</xdr:rowOff>
    </xdr:from>
    <xdr:to>
      <xdr:col>116</xdr:col>
      <xdr:colOff>114300</xdr:colOff>
      <xdr:row>58</xdr:row>
      <xdr:rowOff>73057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57834</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139135</xdr:rowOff>
    </xdr:from>
    <xdr:to>
      <xdr:col>112</xdr:col>
      <xdr:colOff>38100</xdr:colOff>
      <xdr:row>58</xdr:row>
      <xdr:rowOff>69285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60412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004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138278</xdr:rowOff>
    </xdr:from>
    <xdr:to>
      <xdr:col>107</xdr:col>
      <xdr:colOff>101600</xdr:colOff>
      <xdr:row>58</xdr:row>
      <xdr:rowOff>68428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59555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00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133534</xdr:rowOff>
    </xdr:from>
    <xdr:to>
      <xdr:col>102</xdr:col>
      <xdr:colOff>165100</xdr:colOff>
      <xdr:row>58</xdr:row>
      <xdr:rowOff>63684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54811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999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142564</xdr:rowOff>
    </xdr:from>
    <xdr:to>
      <xdr:col>98</xdr:col>
      <xdr:colOff>38100</xdr:colOff>
      <xdr:row>58</xdr:row>
      <xdr:rowOff>72714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63841</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007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130008</xdr:rowOff>
    </xdr:from>
    <xdr:to>
      <xdr:col>116</xdr:col>
      <xdr:colOff>63500</xdr:colOff>
      <xdr:row>73</xdr:row>
      <xdr:rowOff>161006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645858"/>
          <a:ext cx="8382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161006</xdr:rowOff>
    </xdr:from>
    <xdr:to>
      <xdr:col>111</xdr:col>
      <xdr:colOff>177800</xdr:colOff>
      <xdr:row>74</xdr:row>
      <xdr:rowOff>14564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676856"/>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63942</xdr:rowOff>
    </xdr:from>
    <xdr:to>
      <xdr:col>107</xdr:col>
      <xdr:colOff>50800</xdr:colOff>
      <xdr:row>74</xdr:row>
      <xdr:rowOff>14564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579792"/>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63942</xdr:rowOff>
    </xdr:from>
    <xdr:to>
      <xdr:col>102</xdr:col>
      <xdr:colOff>114300</xdr:colOff>
      <xdr:row>73</xdr:row>
      <xdr:rowOff>145690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579792"/>
          <a:ext cx="889000" cy="8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79208</xdr:rowOff>
    </xdr:from>
    <xdr:to>
      <xdr:col>116</xdr:col>
      <xdr:colOff>114300</xdr:colOff>
      <xdr:row>74</xdr:row>
      <xdr:rowOff>9358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102085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4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110206</xdr:rowOff>
    </xdr:from>
    <xdr:to>
      <xdr:col>112</xdr:col>
      <xdr:colOff>38100</xdr:colOff>
      <xdr:row>74</xdr:row>
      <xdr:rowOff>40356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56883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4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135214</xdr:rowOff>
    </xdr:from>
    <xdr:to>
      <xdr:col>107</xdr:col>
      <xdr:colOff>101600</xdr:colOff>
      <xdr:row>74</xdr:row>
      <xdr:rowOff>65364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6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81891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42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13142</xdr:rowOff>
    </xdr:from>
    <xdr:to>
      <xdr:col>102</xdr:col>
      <xdr:colOff>165100</xdr:colOff>
      <xdr:row>73</xdr:row>
      <xdr:rowOff>114742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2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105869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94890</xdr:rowOff>
    </xdr:from>
    <xdr:to>
      <xdr:col>98</xdr:col>
      <xdr:colOff>38100</xdr:colOff>
      <xdr:row>74</xdr:row>
      <xdr:rowOff>25040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41567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38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461,423</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473,845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12,422</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81,571</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年度は会計年度任用職員制度の施行に伴い大幅な増となったが、令和４年度は前年度と同程度の数値となっている。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91,014</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105,590</a:t>
          </a:r>
          <a:r>
            <a:rPr kumimoji="1" lang="ja-JP" altLang="en-US" sz="1300">
              <a:latin typeface="ＭＳ Ｐゴシック" panose="020B0600070205080204" pitchFamily="50" charset="-128"/>
              <a:ea typeface="ＭＳ Ｐゴシック" panose="020B0600070205080204" pitchFamily="50" charset="-128"/>
            </a:rPr>
            <a:t>円から大幅な減となった。これは、子育て世帯臨時特別給付金や住民税非課税世帯等臨時特別給付金の減によるものである。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31,611</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41,852</a:t>
          </a:r>
          <a:r>
            <a:rPr kumimoji="1" lang="ja-JP" altLang="en-US" sz="1300">
              <a:latin typeface="ＭＳ Ｐゴシック" panose="020B0600070205080204" pitchFamily="50" charset="-128"/>
              <a:ea typeface="ＭＳ Ｐゴシック" panose="020B0600070205080204" pitchFamily="50" charset="-128"/>
            </a:rPr>
            <a:t>円から減となった。都市計画道路の整備工事や小中学校の大規模改修工事等の完了によるものであるが、公共施設の更新整備は今後も予定があるため、事業の精査に努める。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53,115</a:t>
          </a:r>
          <a:r>
            <a:rPr kumimoji="1" lang="ja-JP" altLang="en-US" sz="1300">
              <a:latin typeface="ＭＳ Ｐゴシック" panose="020B0600070205080204" pitchFamily="50" charset="-128"/>
              <a:ea typeface="ＭＳ Ｐゴシック" panose="020B0600070205080204" pitchFamily="50" charset="-128"/>
            </a:rPr>
            <a:t>円で、前年度より減少しているものの、類似団体や滋賀県平均を上回っている状況のため、合併特例期間の終了を見据え、起債を伴う事業についてより一層の選択と集中が必要である。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滋賀県東近江市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112,586
108,162
388.37
53,629,671
51,949,730
1,471,146
31,140,241
48,093,628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115207</xdr:rowOff>
    </xdr:from>
    <xdr:to>
      <xdr:col>24</xdr:col>
      <xdr:colOff>63500</xdr:colOff>
      <xdr:row>35</xdr:row>
      <xdr:rowOff>145687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15957"/>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145687</xdr:rowOff>
    </xdr:from>
    <xdr:to>
      <xdr:col>19</xdr:col>
      <xdr:colOff>177800</xdr:colOff>
      <xdr:row>36</xdr:row>
      <xdr:rowOff>54792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46437"/>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54792</xdr:rowOff>
    </xdr:from>
    <xdr:to>
      <xdr:col>15</xdr:col>
      <xdr:colOff>50800</xdr:colOff>
      <xdr:row>36</xdr:row>
      <xdr:rowOff>72208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269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44994</xdr:rowOff>
    </xdr:from>
    <xdr:to>
      <xdr:col>10</xdr:col>
      <xdr:colOff>114300</xdr:colOff>
      <xdr:row>36</xdr:row>
      <xdr:rowOff>72208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7194"/>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64407</xdr:rowOff>
    </xdr:from>
    <xdr:to>
      <xdr:col>24</xdr:col>
      <xdr:colOff>114300</xdr:colOff>
      <xdr:row>35</xdr:row>
      <xdr:rowOff>166007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42834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94887</xdr:rowOff>
    </xdr:from>
    <xdr:to>
      <xdr:col>20</xdr:col>
      <xdr:colOff>38100</xdr:colOff>
      <xdr:row>36</xdr:row>
      <xdr:rowOff>25037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3992</xdr:rowOff>
    </xdr:from>
    <xdr:to>
      <xdr:col>15</xdr:col>
      <xdr:colOff>101600</xdr:colOff>
      <xdr:row>36</xdr:row>
      <xdr:rowOff>105592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96719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21408</xdr:rowOff>
    </xdr:from>
    <xdr:to>
      <xdr:col>10</xdr:col>
      <xdr:colOff>165100</xdr:colOff>
      <xdr:row>36</xdr:row>
      <xdr:rowOff>123008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114135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165644</xdr:rowOff>
    </xdr:from>
    <xdr:to>
      <xdr:col>6</xdr:col>
      <xdr:colOff>38100</xdr:colOff>
      <xdr:row>36</xdr:row>
      <xdr:rowOff>95794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86921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92951</xdr:rowOff>
    </xdr:from>
    <xdr:to>
      <xdr:col>24</xdr:col>
      <xdr:colOff>63500</xdr:colOff>
      <xdr:row>56</xdr:row>
      <xdr:rowOff>143814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94151"/>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10173</xdr:rowOff>
    </xdr:from>
    <xdr:to>
      <xdr:col>19</xdr:col>
      <xdr:colOff>177800</xdr:colOff>
      <xdr:row>56</xdr:row>
      <xdr:rowOff>143814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582673"/>
          <a:ext cx="889000" cy="116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20731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10173</xdr:rowOff>
    </xdr:from>
    <xdr:to>
      <xdr:col>15</xdr:col>
      <xdr:colOff>50800</xdr:colOff>
      <xdr:row>57</xdr:row>
      <xdr:rowOff>90386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582673"/>
          <a:ext cx="889000" cy="12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60329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58534</xdr:rowOff>
    </xdr:from>
    <xdr:to>
      <xdr:col>10</xdr:col>
      <xdr:colOff>114300</xdr:colOff>
      <xdr:row>57</xdr:row>
      <xdr:rowOff>90386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831184"/>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42151</xdr:rowOff>
    </xdr:from>
    <xdr:to>
      <xdr:col>24</xdr:col>
      <xdr:colOff>114300</xdr:colOff>
      <xdr:row>56</xdr:row>
      <xdr:rowOff>143751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65028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93014</xdr:rowOff>
    </xdr:from>
    <xdr:to>
      <xdr:col>20</xdr:col>
      <xdr:colOff>38100</xdr:colOff>
      <xdr:row>57</xdr:row>
      <xdr:rowOff>23164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39691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6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130823</xdr:rowOff>
    </xdr:from>
    <xdr:to>
      <xdr:col>15</xdr:col>
      <xdr:colOff>101600</xdr:colOff>
      <xdr:row>50</xdr:row>
      <xdr:rowOff>60973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5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77500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30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39586</xdr:rowOff>
    </xdr:from>
    <xdr:to>
      <xdr:col>10</xdr:col>
      <xdr:colOff>165100</xdr:colOff>
      <xdr:row>57</xdr:row>
      <xdr:rowOff>141186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1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132313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7734</xdr:rowOff>
    </xdr:from>
    <xdr:to>
      <xdr:col>6</xdr:col>
      <xdr:colOff>38100</xdr:colOff>
      <xdr:row>57</xdr:row>
      <xdr:rowOff>109334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125861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5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16790</xdr:rowOff>
    </xdr:from>
    <xdr:to>
      <xdr:col>24</xdr:col>
      <xdr:colOff>63500</xdr:colOff>
      <xdr:row>73</xdr:row>
      <xdr:rowOff>144844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32640"/>
          <a:ext cx="838200" cy="1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16790</xdr:rowOff>
    </xdr:from>
    <xdr:to>
      <xdr:col>19</xdr:col>
      <xdr:colOff>177800</xdr:colOff>
      <xdr:row>75</xdr:row>
      <xdr:rowOff>149816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32640"/>
          <a:ext cx="889000" cy="4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147492</xdr:rowOff>
    </xdr:from>
    <xdr:to>
      <xdr:col>15</xdr:col>
      <xdr:colOff>50800</xdr:colOff>
      <xdr:row>75</xdr:row>
      <xdr:rowOff>149816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00624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147492</xdr:rowOff>
    </xdr:from>
    <xdr:to>
      <xdr:col>10</xdr:col>
      <xdr:colOff>114300</xdr:colOff>
      <xdr:row>76</xdr:row>
      <xdr:rowOff>119431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06242"/>
          <a:ext cx="889000" cy="1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94044</xdr:rowOff>
    </xdr:from>
    <xdr:to>
      <xdr:col>24</xdr:col>
      <xdr:colOff>114300</xdr:colOff>
      <xdr:row>74</xdr:row>
      <xdr:rowOff>24194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116921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6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137440</xdr:rowOff>
    </xdr:from>
    <xdr:to>
      <xdr:col>20</xdr:col>
      <xdr:colOff>38100</xdr:colOff>
      <xdr:row>73</xdr:row>
      <xdr:rowOff>67590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84117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99016</xdr:rowOff>
    </xdr:from>
    <xdr:to>
      <xdr:col>15</xdr:col>
      <xdr:colOff>101600</xdr:colOff>
      <xdr:row>76</xdr:row>
      <xdr:rowOff>29166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45693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3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96692</xdr:rowOff>
    </xdr:from>
    <xdr:to>
      <xdr:col>10</xdr:col>
      <xdr:colOff>165100</xdr:colOff>
      <xdr:row>76</xdr:row>
      <xdr:rowOff>26842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5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43369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3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68631</xdr:rowOff>
    </xdr:from>
    <xdr:to>
      <xdr:col>6</xdr:col>
      <xdr:colOff>38100</xdr:colOff>
      <xdr:row>76</xdr:row>
      <xdr:rowOff>170231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15308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165577</xdr:rowOff>
    </xdr:from>
    <xdr:to>
      <xdr:col>24</xdr:col>
      <xdr:colOff>63500</xdr:colOff>
      <xdr:row>96</xdr:row>
      <xdr:rowOff>3843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53327"/>
          <a:ext cx="8382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165577</xdr:rowOff>
    </xdr:from>
    <xdr:to>
      <xdr:col>19</xdr:col>
      <xdr:colOff>177800</xdr:colOff>
      <xdr:row>96</xdr:row>
      <xdr:rowOff>166035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3327"/>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79327</xdr:rowOff>
    </xdr:from>
    <xdr:to>
      <xdr:col>15</xdr:col>
      <xdr:colOff>50800</xdr:colOff>
      <xdr:row>96</xdr:row>
      <xdr:rowOff>166035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38527"/>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68856</xdr:rowOff>
    </xdr:from>
    <xdr:to>
      <xdr:col>10</xdr:col>
      <xdr:colOff>114300</xdr:colOff>
      <xdr:row>96</xdr:row>
      <xdr:rowOff>79327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56606"/>
          <a:ext cx="889000" cy="1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124493</xdr:rowOff>
    </xdr:from>
    <xdr:to>
      <xdr:col>24</xdr:col>
      <xdr:colOff>114300</xdr:colOff>
      <xdr:row>96</xdr:row>
      <xdr:rowOff>54643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102920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114777</xdr:rowOff>
    </xdr:from>
    <xdr:to>
      <xdr:col>20</xdr:col>
      <xdr:colOff>38100</xdr:colOff>
      <xdr:row>96</xdr:row>
      <xdr:rowOff>44927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36054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115235</xdr:rowOff>
    </xdr:from>
    <xdr:to>
      <xdr:col>15</xdr:col>
      <xdr:colOff>101600</xdr:colOff>
      <xdr:row>97</xdr:row>
      <xdr:rowOff>45385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36512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28527</xdr:rowOff>
    </xdr:from>
    <xdr:to>
      <xdr:col>10</xdr:col>
      <xdr:colOff>165100</xdr:colOff>
      <xdr:row>96</xdr:row>
      <xdr:rowOff>130127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18056</xdr:rowOff>
    </xdr:from>
    <xdr:to>
      <xdr:col>6</xdr:col>
      <xdr:colOff>38100</xdr:colOff>
      <xdr:row>95</xdr:row>
      <xdr:rowOff>119656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136183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73315</xdr:rowOff>
    </xdr:from>
    <xdr:to>
      <xdr:col>55</xdr:col>
      <xdr:colOff>0</xdr:colOff>
      <xdr:row>38</xdr:row>
      <xdr:rowOff>76606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88415"/>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64353</xdr:rowOff>
    </xdr:from>
    <xdr:to>
      <xdr:col>50</xdr:col>
      <xdr:colOff>114300</xdr:colOff>
      <xdr:row>38</xdr:row>
      <xdr:rowOff>73315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79453"/>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64353</xdr:rowOff>
    </xdr:from>
    <xdr:to>
      <xdr:col>45</xdr:col>
      <xdr:colOff>177800</xdr:colOff>
      <xdr:row>38</xdr:row>
      <xdr:rowOff>75235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7945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75235</xdr:rowOff>
    </xdr:from>
    <xdr:to>
      <xdr:col>41</xdr:col>
      <xdr:colOff>50800</xdr:colOff>
      <xdr:row>38</xdr:row>
      <xdr:rowOff>76698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9033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25806</xdr:rowOff>
    </xdr:from>
    <xdr:to>
      <xdr:col>55</xdr:col>
      <xdr:colOff>50800</xdr:colOff>
      <xdr:row>38</xdr:row>
      <xdr:rowOff>127406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112184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55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22515</xdr:rowOff>
    </xdr:from>
    <xdr:to>
      <xdr:col>50</xdr:col>
      <xdr:colOff>165100</xdr:colOff>
      <xdr:row>38</xdr:row>
      <xdr:rowOff>124115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115242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13553</xdr:rowOff>
    </xdr:from>
    <xdr:to>
      <xdr:col>46</xdr:col>
      <xdr:colOff>38100</xdr:colOff>
      <xdr:row>38</xdr:row>
      <xdr:rowOff>115153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106280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2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24435</xdr:rowOff>
    </xdr:from>
    <xdr:to>
      <xdr:col>41</xdr:col>
      <xdr:colOff>101600</xdr:colOff>
      <xdr:row>38</xdr:row>
      <xdr:rowOff>126035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117162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25898</xdr:rowOff>
    </xdr:from>
    <xdr:to>
      <xdr:col>36</xdr:col>
      <xdr:colOff>165100</xdr:colOff>
      <xdr:row>38</xdr:row>
      <xdr:rowOff>127498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118625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3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27091</xdr:rowOff>
    </xdr:from>
    <xdr:to>
      <xdr:col>55</xdr:col>
      <xdr:colOff>0</xdr:colOff>
      <xdr:row>53</xdr:row>
      <xdr:rowOff>118760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113941"/>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76881</xdr:rowOff>
    </xdr:from>
    <xdr:to>
      <xdr:col>50</xdr:col>
      <xdr:colOff>114300</xdr:colOff>
      <xdr:row>53</xdr:row>
      <xdr:rowOff>118760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6373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171064</xdr:rowOff>
    </xdr:from>
    <xdr:to>
      <xdr:col>45</xdr:col>
      <xdr:colOff>177800</xdr:colOff>
      <xdr:row>53</xdr:row>
      <xdr:rowOff>76881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086464"/>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171064</xdr:rowOff>
    </xdr:from>
    <xdr:to>
      <xdr:col>41</xdr:col>
      <xdr:colOff>50800</xdr:colOff>
      <xdr:row>53</xdr:row>
      <xdr:rowOff>108427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086464"/>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58000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147741</xdr:rowOff>
    </xdr:from>
    <xdr:to>
      <xdr:col>55</xdr:col>
      <xdr:colOff>50800</xdr:colOff>
      <xdr:row>53</xdr:row>
      <xdr:rowOff>77891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0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62668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9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67960</xdr:rowOff>
    </xdr:from>
    <xdr:to>
      <xdr:col>50</xdr:col>
      <xdr:colOff>165100</xdr:colOff>
      <xdr:row>53</xdr:row>
      <xdr:rowOff>169560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1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14637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3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26081</xdr:rowOff>
    </xdr:from>
    <xdr:to>
      <xdr:col>46</xdr:col>
      <xdr:colOff>38100</xdr:colOff>
      <xdr:row>53</xdr:row>
      <xdr:rowOff>127681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144208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120264</xdr:rowOff>
    </xdr:from>
    <xdr:to>
      <xdr:col>41</xdr:col>
      <xdr:colOff>101600</xdr:colOff>
      <xdr:row>53</xdr:row>
      <xdr:rowOff>50414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0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66941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8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57627</xdr:rowOff>
    </xdr:from>
    <xdr:to>
      <xdr:col>36</xdr:col>
      <xdr:colOff>165100</xdr:colOff>
      <xdr:row>53</xdr:row>
      <xdr:rowOff>159227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4304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67043</xdr:rowOff>
    </xdr:from>
    <xdr:to>
      <xdr:col>55</xdr:col>
      <xdr:colOff>0</xdr:colOff>
      <xdr:row>75</xdr:row>
      <xdr:rowOff>130404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25793"/>
          <a:ext cx="8382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67043</xdr:rowOff>
    </xdr:from>
    <xdr:to>
      <xdr:col>50</xdr:col>
      <xdr:colOff>114300</xdr:colOff>
      <xdr:row>76</xdr:row>
      <xdr:rowOff>19989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25793"/>
          <a:ext cx="889000" cy="1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19989</xdr:rowOff>
    </xdr:from>
    <xdr:to>
      <xdr:col>45</xdr:col>
      <xdr:colOff>177800</xdr:colOff>
      <xdr:row>77</xdr:row>
      <xdr:rowOff>44335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50189"/>
          <a:ext cx="889000" cy="19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44335</xdr:rowOff>
    </xdr:from>
    <xdr:to>
      <xdr:col>41</xdr:col>
      <xdr:colOff>50800</xdr:colOff>
      <xdr:row>78</xdr:row>
      <xdr:rowOff>17856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45985"/>
          <a:ext cx="889000" cy="1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79604</xdr:rowOff>
    </xdr:from>
    <xdr:to>
      <xdr:col>55</xdr:col>
      <xdr:colOff>50800</xdr:colOff>
      <xdr:row>76</xdr:row>
      <xdr:rowOff>9754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102481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8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16243</xdr:rowOff>
    </xdr:from>
    <xdr:to>
      <xdr:col>50</xdr:col>
      <xdr:colOff>165100</xdr:colOff>
      <xdr:row>75</xdr:row>
      <xdr:rowOff>117843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134370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140639</xdr:rowOff>
    </xdr:from>
    <xdr:to>
      <xdr:col>46</xdr:col>
      <xdr:colOff>38100</xdr:colOff>
      <xdr:row>76</xdr:row>
      <xdr:rowOff>70789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61916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164985</xdr:rowOff>
    </xdr:from>
    <xdr:to>
      <xdr:col>41</xdr:col>
      <xdr:colOff>101600</xdr:colOff>
      <xdr:row>77</xdr:row>
      <xdr:rowOff>95135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86262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8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138506</xdr:rowOff>
    </xdr:from>
    <xdr:to>
      <xdr:col>36</xdr:col>
      <xdr:colOff>165100</xdr:colOff>
      <xdr:row>78</xdr:row>
      <xdr:rowOff>68656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59783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157069</xdr:rowOff>
    </xdr:from>
    <xdr:to>
      <xdr:col>55</xdr:col>
      <xdr:colOff>0</xdr:colOff>
      <xdr:row>97</xdr:row>
      <xdr:rowOff>166241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87719"/>
          <a:ext cx="8382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151431</xdr:rowOff>
    </xdr:from>
    <xdr:to>
      <xdr:col>50</xdr:col>
      <xdr:colOff>114300</xdr:colOff>
      <xdr:row>97</xdr:row>
      <xdr:rowOff>157069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82081"/>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151431</xdr:rowOff>
    </xdr:from>
    <xdr:to>
      <xdr:col>45</xdr:col>
      <xdr:colOff>177800</xdr:colOff>
      <xdr:row>97</xdr:row>
      <xdr:rowOff>160018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82081"/>
          <a:ext cx="88900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160018</xdr:rowOff>
    </xdr:from>
    <xdr:to>
      <xdr:col>41</xdr:col>
      <xdr:colOff>50800</xdr:colOff>
      <xdr:row>97</xdr:row>
      <xdr:rowOff>167691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790668"/>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115441</xdr:rowOff>
    </xdr:from>
    <xdr:to>
      <xdr:col>55</xdr:col>
      <xdr:colOff>50800</xdr:colOff>
      <xdr:row>98</xdr:row>
      <xdr:rowOff>45591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106269</xdr:rowOff>
    </xdr:from>
    <xdr:to>
      <xdr:col>50</xdr:col>
      <xdr:colOff>165100</xdr:colOff>
      <xdr:row>98</xdr:row>
      <xdr:rowOff>36419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27546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100631</xdr:rowOff>
    </xdr:from>
    <xdr:to>
      <xdr:col>46</xdr:col>
      <xdr:colOff>38100</xdr:colOff>
      <xdr:row>98</xdr:row>
      <xdr:rowOff>30781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21908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109218</xdr:rowOff>
    </xdr:from>
    <xdr:to>
      <xdr:col>41</xdr:col>
      <xdr:colOff>101600</xdr:colOff>
      <xdr:row>98</xdr:row>
      <xdr:rowOff>39368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116891</xdr:rowOff>
    </xdr:from>
    <xdr:to>
      <xdr:col>36</xdr:col>
      <xdr:colOff>165100</xdr:colOff>
      <xdr:row>98</xdr:row>
      <xdr:rowOff>47041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38168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4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6064</xdr:rowOff>
    </xdr:from>
    <xdr:to>
      <xdr:col>85</xdr:col>
      <xdr:colOff>127000</xdr:colOff>
      <xdr:row>37</xdr:row>
      <xdr:rowOff>34068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49714"/>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159131</xdr:rowOff>
    </xdr:from>
    <xdr:to>
      <xdr:col>81</xdr:col>
      <xdr:colOff>50800</xdr:colOff>
      <xdr:row>37</xdr:row>
      <xdr:rowOff>6064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31331"/>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159131</xdr:rowOff>
    </xdr:from>
    <xdr:to>
      <xdr:col>76</xdr:col>
      <xdr:colOff>114300</xdr:colOff>
      <xdr:row>36</xdr:row>
      <xdr:rowOff>169609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133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56833</xdr:rowOff>
    </xdr:from>
    <xdr:to>
      <xdr:col>71</xdr:col>
      <xdr:colOff>177800</xdr:colOff>
      <xdr:row>36</xdr:row>
      <xdr:rowOff>169609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2903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154718</xdr:rowOff>
    </xdr:from>
    <xdr:to>
      <xdr:col>85</xdr:col>
      <xdr:colOff>177800</xdr:colOff>
      <xdr:row>37</xdr:row>
      <xdr:rowOff>84868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133145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126714</xdr:rowOff>
    </xdr:from>
    <xdr:to>
      <xdr:col>81</xdr:col>
      <xdr:colOff>101600</xdr:colOff>
      <xdr:row>37</xdr:row>
      <xdr:rowOff>56864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108331</xdr:rowOff>
    </xdr:from>
    <xdr:to>
      <xdr:col>76</xdr:col>
      <xdr:colOff>165100</xdr:colOff>
      <xdr:row>37</xdr:row>
      <xdr:rowOff>38481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29608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118809</xdr:rowOff>
    </xdr:from>
    <xdr:to>
      <xdr:col>72</xdr:col>
      <xdr:colOff>38100</xdr:colOff>
      <xdr:row>37</xdr:row>
      <xdr:rowOff>48959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40086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6033</xdr:rowOff>
    </xdr:from>
    <xdr:to>
      <xdr:col>67</xdr:col>
      <xdr:colOff>101600</xdr:colOff>
      <xdr:row>36</xdr:row>
      <xdr:rowOff>107633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124160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76950</xdr:rowOff>
    </xdr:from>
    <xdr:to>
      <xdr:col>85</xdr:col>
      <xdr:colOff>127000</xdr:colOff>
      <xdr:row>57</xdr:row>
      <xdr:rowOff>9284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78150"/>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132075</xdr:rowOff>
    </xdr:from>
    <xdr:to>
      <xdr:col>81</xdr:col>
      <xdr:colOff>50800</xdr:colOff>
      <xdr:row>56</xdr:row>
      <xdr:rowOff>76950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90375"/>
          <a:ext cx="889000" cy="2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132075</xdr:rowOff>
    </xdr:from>
    <xdr:to>
      <xdr:col>76</xdr:col>
      <xdr:colOff>114300</xdr:colOff>
      <xdr:row>56</xdr:row>
      <xdr:rowOff>57110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90375"/>
          <a:ext cx="889000" cy="2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22592</xdr:rowOff>
    </xdr:from>
    <xdr:to>
      <xdr:col>71</xdr:col>
      <xdr:colOff>177800</xdr:colOff>
      <xdr:row>56</xdr:row>
      <xdr:rowOff>57110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23792"/>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129934</xdr:rowOff>
    </xdr:from>
    <xdr:to>
      <xdr:col>85</xdr:col>
      <xdr:colOff>177800</xdr:colOff>
      <xdr:row>57</xdr:row>
      <xdr:rowOff>60084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108361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26150</xdr:rowOff>
    </xdr:from>
    <xdr:to>
      <xdr:col>81</xdr:col>
      <xdr:colOff>101600</xdr:colOff>
      <xdr:row>56</xdr:row>
      <xdr:rowOff>127750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144277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81275</xdr:rowOff>
    </xdr:from>
    <xdr:to>
      <xdr:col>76</xdr:col>
      <xdr:colOff>165100</xdr:colOff>
      <xdr:row>55</xdr:row>
      <xdr:rowOff>11425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3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27952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1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6310</xdr:rowOff>
    </xdr:from>
    <xdr:to>
      <xdr:col>72</xdr:col>
      <xdr:colOff>38100</xdr:colOff>
      <xdr:row>56</xdr:row>
      <xdr:rowOff>107910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124437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143242</xdr:rowOff>
    </xdr:from>
    <xdr:to>
      <xdr:col>67</xdr:col>
      <xdr:colOff>101600</xdr:colOff>
      <xdr:row>56</xdr:row>
      <xdr:rowOff>73392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89919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42087</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6637"/>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169875</xdr:rowOff>
    </xdr:from>
    <xdr:to>
      <xdr:col>81</xdr:col>
      <xdr:colOff>50800</xdr:colOff>
      <xdr:row>79</xdr:row>
      <xdr:rowOff>42087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42975"/>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156008</xdr:rowOff>
    </xdr:from>
    <xdr:to>
      <xdr:col>76</xdr:col>
      <xdr:colOff>114300</xdr:colOff>
      <xdr:row>78</xdr:row>
      <xdr:rowOff>169875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29108"/>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53975</xdr:rowOff>
    </xdr:from>
    <xdr:to>
      <xdr:col>71</xdr:col>
      <xdr:colOff>177800</xdr:colOff>
      <xdr:row>78</xdr:row>
      <xdr:rowOff>156008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27075"/>
          <a:ext cx="889000" cy="1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162737</xdr:rowOff>
    </xdr:from>
    <xdr:to>
      <xdr:col>81</xdr:col>
      <xdr:colOff>101600</xdr:colOff>
      <xdr:row>79</xdr:row>
      <xdr:rowOff>92887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84014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85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119075</xdr:rowOff>
    </xdr:from>
    <xdr:to>
      <xdr:col>76</xdr:col>
      <xdr:colOff>165100</xdr:colOff>
      <xdr:row>79</xdr:row>
      <xdr:rowOff>49225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40352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8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105208</xdr:rowOff>
    </xdr:from>
    <xdr:to>
      <xdr:col>72</xdr:col>
      <xdr:colOff>38100</xdr:colOff>
      <xdr:row>79</xdr:row>
      <xdr:rowOff>35358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26485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3175</xdr:rowOff>
    </xdr:from>
    <xdr:to>
      <xdr:col>67</xdr:col>
      <xdr:colOff>101600</xdr:colOff>
      <xdr:row>78</xdr:row>
      <xdr:rowOff>104775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121302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5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43631</xdr:rowOff>
    </xdr:from>
    <xdr:to>
      <xdr:col>85</xdr:col>
      <xdr:colOff>127000</xdr:colOff>
      <xdr:row>93</xdr:row>
      <xdr:rowOff>61309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988481"/>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23152</xdr:rowOff>
    </xdr:from>
    <xdr:to>
      <xdr:col>81</xdr:col>
      <xdr:colOff>50800</xdr:colOff>
      <xdr:row>93</xdr:row>
      <xdr:rowOff>43631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968002"/>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23152</xdr:rowOff>
    </xdr:from>
    <xdr:to>
      <xdr:col>76</xdr:col>
      <xdr:colOff>114300</xdr:colOff>
      <xdr:row>93</xdr:row>
      <xdr:rowOff>44259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968002"/>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44259</xdr:rowOff>
    </xdr:from>
    <xdr:to>
      <xdr:col>71</xdr:col>
      <xdr:colOff>177800</xdr:colOff>
      <xdr:row>93</xdr:row>
      <xdr:rowOff>89275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989109"/>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10509</xdr:rowOff>
    </xdr:from>
    <xdr:to>
      <xdr:col>85</xdr:col>
      <xdr:colOff>177800</xdr:colOff>
      <xdr:row>93</xdr:row>
      <xdr:rowOff>112109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33386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164281</xdr:rowOff>
    </xdr:from>
    <xdr:to>
      <xdr:col>81</xdr:col>
      <xdr:colOff>101600</xdr:colOff>
      <xdr:row>93</xdr:row>
      <xdr:rowOff>94431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110958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143802</xdr:rowOff>
    </xdr:from>
    <xdr:to>
      <xdr:col>76</xdr:col>
      <xdr:colOff>165100</xdr:colOff>
      <xdr:row>93</xdr:row>
      <xdr:rowOff>73952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90479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6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164909</xdr:rowOff>
    </xdr:from>
    <xdr:to>
      <xdr:col>72</xdr:col>
      <xdr:colOff>38100</xdr:colOff>
      <xdr:row>93</xdr:row>
      <xdr:rowOff>95059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9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111586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7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38475</xdr:rowOff>
    </xdr:from>
    <xdr:to>
      <xdr:col>67</xdr:col>
      <xdr:colOff>101600</xdr:colOff>
      <xdr:row>93</xdr:row>
      <xdr:rowOff>140075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9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156602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75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主なもの</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66,681</a:t>
          </a:r>
          <a:r>
            <a:rPr kumimoji="1" lang="ja-JP" altLang="en-US" sz="1300">
              <a:latin typeface="ＭＳ Ｐゴシック" panose="020B0600070205080204" pitchFamily="50" charset="-128"/>
              <a:ea typeface="ＭＳ Ｐゴシック" panose="020B0600070205080204" pitchFamily="50" charset="-128"/>
            </a:rPr>
            <a:t>円と、前年度の</a:t>
          </a:r>
          <a:r>
            <a:rPr kumimoji="1" lang="en-US" altLang="ja-JP" sz="1300">
              <a:latin typeface="ＭＳ Ｐゴシック" panose="020B0600070205080204" pitchFamily="50" charset="-128"/>
              <a:ea typeface="ＭＳ Ｐゴシック" panose="020B0600070205080204" pitchFamily="50" charset="-128"/>
            </a:rPr>
            <a:t>62,676</a:t>
          </a:r>
          <a:r>
            <a:rPr kumimoji="1" lang="ja-JP" altLang="en-US" sz="1300">
              <a:latin typeface="ＭＳ Ｐゴシック" panose="020B0600070205080204" pitchFamily="50" charset="-128"/>
              <a:ea typeface="ＭＳ Ｐゴシック" panose="020B0600070205080204" pitchFamily="50" charset="-128"/>
            </a:rPr>
            <a:t>円に比べ増加している。これは地方税等の増額に伴う財政調整基金積立金や近江鉄道沿線地域公共交通再生協議会負担金の増が要因となっている。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168,730</a:t>
          </a:r>
          <a:r>
            <a:rPr kumimoji="1" lang="ja-JP" altLang="en-US" sz="1300">
              <a:latin typeface="ＭＳ Ｐゴシック" panose="020B0600070205080204" pitchFamily="50" charset="-128"/>
              <a:ea typeface="ＭＳ Ｐゴシック" panose="020B0600070205080204" pitchFamily="50" charset="-128"/>
            </a:rPr>
            <a:t>円で、類似団体内平均を上回っている。子育て世帯臨時特別給付金や住民税非課税世帯等臨時特別給付金により全体としては減となっているが、給付対象者の増加に伴う障害者総合支援介護給付訓練等給付費の増が減少幅を縮小している。</a:t>
          </a:r>
        </a:p>
        <a:p>
          <a:r>
            <a:rPr kumimoji="1" lang="ja-JP" altLang="en-US" sz="1300">
              <a:latin typeface="ＭＳ Ｐゴシック" panose="020B0600070205080204" pitchFamily="50" charset="-128"/>
              <a:ea typeface="ＭＳ Ｐゴシック" panose="020B0600070205080204" pitchFamily="50" charset="-128"/>
            </a:rPr>
            <a:t>・農業水産業費は、住民一人当たり</a:t>
          </a:r>
          <a:r>
            <a:rPr kumimoji="1" lang="en-US" altLang="ja-JP" sz="1300">
              <a:latin typeface="ＭＳ Ｐゴシック" panose="020B0600070205080204" pitchFamily="50" charset="-128"/>
              <a:ea typeface="ＭＳ Ｐゴシック" panose="020B0600070205080204" pitchFamily="50" charset="-128"/>
            </a:rPr>
            <a:t>21,213</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19,208</a:t>
          </a:r>
          <a:r>
            <a:rPr kumimoji="1" lang="ja-JP" altLang="en-US" sz="1300">
              <a:latin typeface="ＭＳ Ｐゴシック" panose="020B0600070205080204" pitchFamily="50" charset="-128"/>
              <a:ea typeface="ＭＳ Ｐゴシック" panose="020B0600070205080204" pitchFamily="50" charset="-128"/>
            </a:rPr>
            <a:t>円に比べ増加している。国営かんがい排水事業費や国営施設機能保全事業費、農業用燃油等価格高騰対策緊急支援事業費補助金の増が要因となっている。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31,695</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33,701</a:t>
          </a:r>
          <a:r>
            <a:rPr kumimoji="1" lang="ja-JP" altLang="en-US" sz="1300">
              <a:latin typeface="ＭＳ Ｐゴシック" panose="020B0600070205080204" pitchFamily="50" charset="-128"/>
              <a:ea typeface="ＭＳ Ｐゴシック" panose="020B0600070205080204" pitchFamily="50" charset="-128"/>
            </a:rPr>
            <a:t>円に比べ減少している。これは都市計画道路の整備工事や市営団地改築工事の減が要因となっている。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・教育費は、令和２年度に</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スクール構想に伴う児童生徒へのタブレット端末購入により大幅に増加したが、令和４年度は小中学校の大規模改修工事や八日市文化芸術会館整備工事の完了により前年度に引きつづき減少している。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財政調整基金残高については、決算剰余金等の積立てを行った一方、最終的には取崩しを行わなかったため増加し、標準財政規模比は</a:t>
          </a:r>
          <a:r>
            <a:rPr kumimoji="1" lang="en-US" altLang="ja-JP" sz="1400">
              <a:latin typeface="ＭＳ ゴシック" pitchFamily="49" charset="-128"/>
              <a:ea typeface="ＭＳ ゴシック" pitchFamily="49" charset="-128"/>
            </a:rPr>
            <a:t>24.39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実質収支は、平成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月の合併から今日に至るまで、合併の特例による地方交付税や合併特例事業債を活用し、黒字運営を継続している。</a:t>
          </a:r>
        </a:p>
        <a:p>
          <a:r>
            <a:rPr kumimoji="1" lang="ja-JP" altLang="en-US" sz="1400">
              <a:latin typeface="ＭＳ ゴシック" pitchFamily="49" charset="-128"/>
              <a:ea typeface="ＭＳ ゴシック" pitchFamily="49" charset="-128"/>
            </a:rPr>
            <a:t>　合併特例事業債の発行期限を見据えた中で、事務事業の見直しを含め、健全な財政運営に努める。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一般会計、国民健康保険（事業勘定）特別会計、国民健康保険（施設勘定）特別会計を中心に黒字額減となり、全体として黒字額減となっているが、実質赤字比率・連結赤字比率ともに発生していない。</a:t>
          </a:r>
        </a:p>
        <a:p>
          <a:r>
            <a:rPr kumimoji="1" lang="ja-JP" altLang="en-US" sz="1400">
              <a:latin typeface="ＭＳ ゴシック" pitchFamily="49" charset="-128"/>
              <a:ea typeface="ＭＳ ゴシック" pitchFamily="49" charset="-128"/>
            </a:rPr>
            <a:t>　各会計で黒字となっているものの、いずれも厳しい財政状況であることに変わりはなく、一般会計からの繰入金に頼った運営となっている。</a:t>
          </a:r>
        </a:p>
        <a:p>
          <a:r>
            <a:rPr kumimoji="1" lang="ja-JP" altLang="en-US" sz="1400">
              <a:latin typeface="ＭＳ ゴシック" pitchFamily="49" charset="-128"/>
              <a:ea typeface="ＭＳ ゴシック" pitchFamily="49" charset="-128"/>
            </a:rPr>
            <a:t>　今後、合併特例期間が終期を迎え、一般会計においても厳しい財政運営が予想されるため、全ての会計の連結を視野に入れて健全運営を行っていく必要がある。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年度にピークを迎えたため、前年度と比較して減額となり、また、下水道事業への負担金を出資金に見直したことにより実質公債費比率の分子は大幅に減少している。</a:t>
          </a:r>
        </a:p>
        <a:p>
          <a:r>
            <a:rPr kumimoji="1" lang="ja-JP" altLang="en-US" sz="1400">
              <a:latin typeface="ＭＳ ゴシック" pitchFamily="49" charset="-128"/>
              <a:ea typeface="ＭＳ ゴシック" pitchFamily="49" charset="-128"/>
            </a:rPr>
            <a:t>　真に必要な事業については合併特例事業債の発行期限内に実施すべきと考えるが、新規事業の増加など内容が過大とならないよう、将来の公債費負担と償還期限を考慮し、起債と償還のバランスを中心に据えた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地方債の現在高は減少となり、公営企業債等繰入見込額や組合負担等見込額の減少により将来負担額は減少している。前年度同様、将来負担比率については算定されていない。</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年度は充当可能基金が増額となったが、今後公債費の増嵩や先送りが許されない行政需要に対応していくために、基金の取り崩しによる対応が予測される。</a:t>
          </a:r>
        </a:p>
        <a:p>
          <a:r>
            <a:rPr kumimoji="1" lang="ja-JP" altLang="en-US" sz="1400">
              <a:latin typeface="ＭＳ ゴシック" pitchFamily="49" charset="-128"/>
              <a:ea typeface="ＭＳ ゴシック" pitchFamily="49" charset="-128"/>
            </a:rPr>
            <a:t>　合併特例措置期間が終期を迎えると、標準財政規模等も縮小することが考えられるため、公債費負担の増嵩に注視しながら、合併特例事業債の発行期限も視野に入れた中で「歳入に見合う歳出」を基本と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滋賀県東近江市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予算計上していた財政調整基金、減債基金及び公共施設整備基金の取り崩しを最終的に行わなかった一方で、財政調整基金に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行政経費の節減や普通建設事業費の縮小等、予算総額の抑制に取り組みながらも、将来的に必要な公共施設の大規模修繕や更新などが控えていることに加え、合併特例事業債の発行期限があることから、今後においては基金残高は減少傾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みんなで育むまちづくり基金：市民との協働による「うるおいとにぎわいのまちづくり」を進めることを目的とする。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東近江市の発展を願い、東近江市を応援しようとする個人及び団体からの寄附金を財源として、寄附者の意向を反映した事業を推進することにより、個性豊かで活力に満ちた地域の創造に資す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ふるさと寄附基金：寄附金額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万円及び利子を積み立て、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土地改良施設整備基金：国営かんがい排水事業費に充当するため、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万円を取り崩したことにより大幅な減額となった。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その他の基金については、利子や寄附金等を積み立てしているが、その他特定目的基金全体としては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年間で不足する施設更新費の半額（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基金利子と決算剰余金等を合わせ、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合併して誕生した当市では公共施設の数が多く、その維持管理にかかる経費は建物の経年劣化により増加傾向であり、大規模改修などの大型の普通建設事業も控えている。また、不安定な景気の影響による歳入の減収や不測の財政支出など年度間の財源不足に備えるため、施設の更新計画を管理し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％相当を目途に積み立てを行う。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地方債償還額のピークを迎えたため、今後は段階的に地方債償還額は減少していく予定だが、普通会計における公債費の比率は高い水準が続く見込みであるため、計画的な返済を行うための確実かつ有利な基金運用に努める。また、市債の繰上げ償還について、基金を活用しての繰上げ償還を検討し、繰上げ償還が有利な場合については繰上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53629671</v>
      </c>
      <c r="BO4" s="449"/>
      <c r="BP4" s="449"/>
      <c r="BQ4" s="449"/>
      <c r="BR4" s="449"/>
      <c r="BS4" s="449"/>
      <c r="BT4" s="449"/>
      <c r="BU4" s="450"/>
      <c r="BV4" s="448">
        <v>55855604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6.7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51949730</v>
      </c>
      <c r="BO5" s="420"/>
      <c r="BP5" s="420"/>
      <c r="BQ5" s="420"/>
      <c r="BR5" s="420"/>
      <c r="BS5" s="420"/>
      <c r="BT5" s="420"/>
      <c r="BU5" s="421"/>
      <c r="BV5" s="419">
        <v>53550227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85.7</v>
      </c>
      <c r="CU5" s="417"/>
      <c r="CV5" s="417"/>
      <c r="CW5" s="417"/>
      <c r="CX5" s="417"/>
      <c r="CY5" s="417"/>
      <c r="CZ5" s="417"/>
      <c r="DA5" s="418"/>
      <c r="DB5" s="416">
        <v>85.3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1679941</v>
      </c>
      <c r="BO6" s="420"/>
      <c r="BP6" s="420"/>
      <c r="BQ6" s="420"/>
      <c r="BR6" s="420"/>
      <c r="BS6" s="420"/>
      <c r="BT6" s="420"/>
      <c r="BU6" s="421"/>
      <c r="BV6" s="419">
        <v>2305377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208795</v>
      </c>
      <c r="BO7" s="420"/>
      <c r="BP7" s="420"/>
      <c r="BQ7" s="420"/>
      <c r="BR7" s="420"/>
      <c r="BS7" s="420"/>
      <c r="BT7" s="420"/>
      <c r="BU7" s="421"/>
      <c r="BV7" s="419">
        <v>169030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31140241</v>
      </c>
      <c r="CU7" s="420"/>
      <c r="CV7" s="420"/>
      <c r="CW7" s="420"/>
      <c r="CX7" s="420"/>
      <c r="CY7" s="420"/>
      <c r="CZ7" s="420"/>
      <c r="DA7" s="421"/>
      <c r="DB7" s="419">
        <v>31778899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1471146</v>
      </c>
      <c r="BO8" s="420"/>
      <c r="BP8" s="420"/>
      <c r="BQ8" s="420"/>
      <c r="BR8" s="420"/>
      <c r="BS8" s="420"/>
      <c r="BT8" s="420"/>
      <c r="BU8" s="421"/>
      <c r="BV8" s="419">
        <v>2136347</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112819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-665201</v>
      </c>
      <c r="BO9" s="420"/>
      <c r="BP9" s="420"/>
      <c r="BQ9" s="420"/>
      <c r="BR9" s="420"/>
      <c r="BS9" s="420"/>
      <c r="BT9" s="420"/>
      <c r="BU9" s="421"/>
      <c r="BV9" s="419">
        <v>436626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16.5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114180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1361129</v>
      </c>
      <c r="BO10" s="420"/>
      <c r="BP10" s="420"/>
      <c r="BQ10" s="420"/>
      <c r="BR10" s="420"/>
      <c r="BS10" s="420"/>
      <c r="BT10" s="420"/>
      <c r="BU10" s="421"/>
      <c r="BV10" s="419">
        <v>659214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112586</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108162</v>
      </c>
      <c r="S13" s="507"/>
      <c r="T13" s="507"/>
      <c r="U13" s="507"/>
      <c r="V13" s="508"/>
      <c r="W13" s="509" t="s">
        <v>141</v>
      </c>
      <c r="X13" s="405"/>
      <c r="Y13" s="405"/>
      <c r="Z13" s="405"/>
      <c r="AA13" s="405"/>
      <c r="AB13" s="406"/>
      <c r="AC13" s="372">
        <v>2134</v>
      </c>
      <c r="AD13" s="373"/>
      <c r="AE13" s="373"/>
      <c r="AF13" s="373"/>
      <c r="AG13" s="374"/>
      <c r="AH13" s="372">
        <v>2412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695928</v>
      </c>
      <c r="BO13" s="420"/>
      <c r="BP13" s="420"/>
      <c r="BQ13" s="420"/>
      <c r="BR13" s="420"/>
      <c r="BS13" s="420"/>
      <c r="BT13" s="420"/>
      <c r="BU13" s="421"/>
      <c r="BV13" s="419">
        <v>1095840</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8.6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113012</v>
      </c>
      <c r="S14" s="507"/>
      <c r="T14" s="507"/>
      <c r="U14" s="507"/>
      <c r="V14" s="508"/>
      <c r="W14" s="510"/>
      <c r="X14" s="408"/>
      <c r="Y14" s="408"/>
      <c r="Z14" s="408"/>
      <c r="AA14" s="408"/>
      <c r="AB14" s="409"/>
      <c r="AC14" s="499">
        <v>4</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109043</v>
      </c>
      <c r="S15" s="507"/>
      <c r="T15" s="507"/>
      <c r="U15" s="507"/>
      <c r="V15" s="508"/>
      <c r="W15" s="509" t="s">
        <v>148</v>
      </c>
      <c r="X15" s="405"/>
      <c r="Y15" s="405"/>
      <c r="Z15" s="405"/>
      <c r="AA15" s="405"/>
      <c r="AB15" s="406"/>
      <c r="AC15" s="372">
        <v>21979</v>
      </c>
      <c r="AD15" s="373"/>
      <c r="AE15" s="373"/>
      <c r="AF15" s="373"/>
      <c r="AG15" s="374"/>
      <c r="AH15" s="372">
        <v>22910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15814600</v>
      </c>
      <c r="BO15" s="449"/>
      <c r="BP15" s="449"/>
      <c r="BQ15" s="449"/>
      <c r="BR15" s="449"/>
      <c r="BS15" s="449"/>
      <c r="BT15" s="449"/>
      <c r="BU15" s="450"/>
      <c r="BV15" s="448">
        <v>15187911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41.1</v>
      </c>
      <c r="AD16" s="500"/>
      <c r="AE16" s="500"/>
      <c r="AF16" s="500"/>
      <c r="AG16" s="501"/>
      <c r="AH16" s="499">
        <v>41.1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26334916</v>
      </c>
      <c r="BO16" s="420"/>
      <c r="BP16" s="420"/>
      <c r="BQ16" s="420"/>
      <c r="BR16" s="420"/>
      <c r="BS16" s="420"/>
      <c r="BT16" s="420"/>
      <c r="BU16" s="421"/>
      <c r="BV16" s="419">
        <v>25636086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29308</v>
      </c>
      <c r="AD17" s="373"/>
      <c r="AE17" s="373"/>
      <c r="AF17" s="373"/>
      <c r="AG17" s="374"/>
      <c r="AH17" s="372">
        <v>30457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20035139</v>
      </c>
      <c r="BO17" s="420"/>
      <c r="BP17" s="420"/>
      <c r="BQ17" s="420"/>
      <c r="BR17" s="420"/>
      <c r="BS17" s="420"/>
      <c r="BT17" s="420"/>
      <c r="BU17" s="421"/>
      <c r="BV17" s="419">
        <v>19259333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388.37</v>
      </c>
      <c r="M18" s="472"/>
      <c r="N18" s="472"/>
      <c r="O18" s="472"/>
      <c r="P18" s="472"/>
      <c r="Q18" s="472"/>
      <c r="R18" s="473"/>
      <c r="S18" s="473"/>
      <c r="T18" s="473"/>
      <c r="U18" s="473"/>
      <c r="V18" s="474"/>
      <c r="W18" s="490"/>
      <c r="X18" s="491"/>
      <c r="Y18" s="491"/>
      <c r="Z18" s="491"/>
      <c r="AA18" s="491"/>
      <c r="AB18" s="515"/>
      <c r="AC18" s="389">
        <v>54.9</v>
      </c>
      <c r="AD18" s="390"/>
      <c r="AE18" s="390"/>
      <c r="AF18" s="390"/>
      <c r="AG18" s="475"/>
      <c r="AH18" s="389">
        <v>54.6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27791435</v>
      </c>
      <c r="BO18" s="420"/>
      <c r="BP18" s="420"/>
      <c r="BQ18" s="420"/>
      <c r="BR18" s="420"/>
      <c r="BS18" s="420"/>
      <c r="BT18" s="420"/>
      <c r="BU18" s="421"/>
      <c r="BV18" s="419">
        <v>28136139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290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37332892</v>
      </c>
      <c r="BO19" s="420"/>
      <c r="BP19" s="420"/>
      <c r="BQ19" s="420"/>
      <c r="BR19" s="420"/>
      <c r="BS19" s="420"/>
      <c r="BT19" s="420"/>
      <c r="BU19" s="421"/>
      <c r="BV19" s="419">
        <v>37040747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42899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48093628</v>
      </c>
      <c r="BO22" s="449"/>
      <c r="BP22" s="449"/>
      <c r="BQ22" s="449"/>
      <c r="BR22" s="449"/>
      <c r="BS22" s="449"/>
      <c r="BT22" s="449"/>
      <c r="BU22" s="450"/>
      <c r="BV22" s="448">
        <v>52116244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21494260</v>
      </c>
      <c r="BO23" s="420"/>
      <c r="BP23" s="420"/>
      <c r="BQ23" s="420"/>
      <c r="BR23" s="420"/>
      <c r="BS23" s="420"/>
      <c r="BT23" s="420"/>
      <c r="BU23" s="421"/>
      <c r="BV23" s="419">
        <v>23465074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9000</v>
      </c>
      <c r="R24" s="373"/>
      <c r="S24" s="373"/>
      <c r="T24" s="373"/>
      <c r="U24" s="373"/>
      <c r="V24" s="374"/>
      <c r="W24" s="462"/>
      <c r="X24" s="399"/>
      <c r="Y24" s="400"/>
      <c r="Z24" s="375" t="s">
        <v>173</v>
      </c>
      <c r="AA24" s="376"/>
      <c r="AB24" s="376"/>
      <c r="AC24" s="376"/>
      <c r="AD24" s="376"/>
      <c r="AE24" s="376"/>
      <c r="AF24" s="376"/>
      <c r="AG24" s="377"/>
      <c r="AH24" s="372">
        <v>872</v>
      </c>
      <c r="AI24" s="373"/>
      <c r="AJ24" s="373"/>
      <c r="AK24" s="373"/>
      <c r="AL24" s="374"/>
      <c r="AM24" s="372">
        <v>2611640</v>
      </c>
      <c r="AN24" s="373"/>
      <c r="AO24" s="373"/>
      <c r="AP24" s="373"/>
      <c r="AQ24" s="373"/>
      <c r="AR24" s="374"/>
      <c r="AS24" s="372">
        <v>2995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26332345</v>
      </c>
      <c r="BO24" s="420"/>
      <c r="BP24" s="420"/>
      <c r="BQ24" s="420"/>
      <c r="BR24" s="420"/>
      <c r="BS24" s="420"/>
      <c r="BT24" s="420"/>
      <c r="BU24" s="421"/>
      <c r="BV24" s="419">
        <v>28751341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7500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177</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9087604</v>
      </c>
      <c r="BO25" s="449"/>
      <c r="BP25" s="449"/>
      <c r="BQ25" s="449"/>
      <c r="BR25" s="449"/>
      <c r="BS25" s="449"/>
      <c r="BT25" s="449"/>
      <c r="BU25" s="450"/>
      <c r="BV25" s="448">
        <v>9614231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7000</v>
      </c>
      <c r="R26" s="373"/>
      <c r="S26" s="373"/>
      <c r="T26" s="373"/>
      <c r="U26" s="373"/>
      <c r="V26" s="374"/>
      <c r="W26" s="462"/>
      <c r="X26" s="399"/>
      <c r="Y26" s="400"/>
      <c r="Z26" s="375" t="s">
        <v>180</v>
      </c>
      <c r="AA26" s="430"/>
      <c r="AB26" s="430"/>
      <c r="AC26" s="430"/>
      <c r="AD26" s="430"/>
      <c r="AE26" s="430"/>
      <c r="AF26" s="430"/>
      <c r="AG26" s="431"/>
      <c r="AH26" s="372">
        <v>24</v>
      </c>
      <c r="AI26" s="373"/>
      <c r="AJ26" s="373"/>
      <c r="AK26" s="373"/>
      <c r="AL26" s="374"/>
      <c r="AM26" s="372">
        <v>64152</v>
      </c>
      <c r="AN26" s="373"/>
      <c r="AO26" s="373"/>
      <c r="AP26" s="373"/>
      <c r="AQ26" s="373"/>
      <c r="AR26" s="374"/>
      <c r="AS26" s="372">
        <v>2673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177</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4600</v>
      </c>
      <c r="R27" s="373"/>
      <c r="S27" s="373"/>
      <c r="T27" s="373"/>
      <c r="U27" s="373"/>
      <c r="V27" s="374"/>
      <c r="W27" s="462"/>
      <c r="X27" s="399"/>
      <c r="Y27" s="400"/>
      <c r="Z27" s="375" t="s">
        <v>183</v>
      </c>
      <c r="AA27" s="376"/>
      <c r="AB27" s="376"/>
      <c r="AC27" s="376"/>
      <c r="AD27" s="376"/>
      <c r="AE27" s="376"/>
      <c r="AF27" s="376"/>
      <c r="AG27" s="377"/>
      <c r="AH27" s="372">
        <v>38</v>
      </c>
      <c r="AI27" s="373"/>
      <c r="AJ27" s="373"/>
      <c r="AK27" s="373"/>
      <c r="AL27" s="374"/>
      <c r="AM27" s="372">
        <v>126198</v>
      </c>
      <c r="AN27" s="373"/>
      <c r="AO27" s="373"/>
      <c r="AP27" s="373"/>
      <c r="AQ27" s="373"/>
      <c r="AR27" s="374"/>
      <c r="AS27" s="372">
        <v>3321</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1481402</v>
      </c>
      <c r="BO27" s="454"/>
      <c r="BP27" s="454"/>
      <c r="BQ27" s="454"/>
      <c r="BR27" s="454"/>
      <c r="BS27" s="454"/>
      <c r="BT27" s="454"/>
      <c r="BU27" s="455"/>
      <c r="BV27" s="453">
        <v>1480833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3900</v>
      </c>
      <c r="R28" s="373"/>
      <c r="S28" s="373"/>
      <c r="T28" s="373"/>
      <c r="U28" s="373"/>
      <c r="V28" s="374"/>
      <c r="W28" s="462"/>
      <c r="X28" s="399"/>
      <c r="Y28" s="400"/>
      <c r="Z28" s="375" t="s">
        <v>186</v>
      </c>
      <c r="AA28" s="376"/>
      <c r="AB28" s="376"/>
      <c r="AC28" s="376"/>
      <c r="AD28" s="376"/>
      <c r="AE28" s="376"/>
      <c r="AF28" s="376"/>
      <c r="AG28" s="377"/>
      <c r="AH28" s="372" t="s">
        <v>177</v>
      </c>
      <c r="AI28" s="373"/>
      <c r="AJ28" s="373"/>
      <c r="AK28" s="373"/>
      <c r="AL28" s="374"/>
      <c r="AM28" s="372" t="s">
        <v>177</v>
      </c>
      <c r="AN28" s="373"/>
      <c r="AO28" s="373"/>
      <c r="AP28" s="373"/>
      <c r="AQ28" s="373"/>
      <c r="AR28" s="374"/>
      <c r="AS28" s="372" t="s">
        <v>177</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7594043</v>
      </c>
      <c r="BO28" s="449"/>
      <c r="BP28" s="449"/>
      <c r="BQ28" s="449"/>
      <c r="BR28" s="449"/>
      <c r="BS28" s="449"/>
      <c r="BT28" s="449"/>
      <c r="BU28" s="450"/>
      <c r="BV28" s="448">
        <v>6232914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23</v>
      </c>
      <c r="M29" s="373"/>
      <c r="N29" s="373"/>
      <c r="O29" s="373"/>
      <c r="P29" s="374"/>
      <c r="Q29" s="372">
        <v>3700</v>
      </c>
      <c r="R29" s="373"/>
      <c r="S29" s="373"/>
      <c r="T29" s="373"/>
      <c r="U29" s="373"/>
      <c r="V29" s="374"/>
      <c r="W29" s="463"/>
      <c r="X29" s="464"/>
      <c r="Y29" s="465"/>
      <c r="Z29" s="375" t="s">
        <v>189</v>
      </c>
      <c r="AA29" s="376"/>
      <c r="AB29" s="376"/>
      <c r="AC29" s="376"/>
      <c r="AD29" s="376"/>
      <c r="AE29" s="376"/>
      <c r="AF29" s="376"/>
      <c r="AG29" s="377"/>
      <c r="AH29" s="372">
        <v>910</v>
      </c>
      <c r="AI29" s="373"/>
      <c r="AJ29" s="373"/>
      <c r="AK29" s="373"/>
      <c r="AL29" s="374"/>
      <c r="AM29" s="372">
        <v>2737838</v>
      </c>
      <c r="AN29" s="373"/>
      <c r="AO29" s="373"/>
      <c r="AP29" s="373"/>
      <c r="AQ29" s="373"/>
      <c r="AR29" s="374"/>
      <c r="AS29" s="372">
        <v>3009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6388494</v>
      </c>
      <c r="BO29" s="420"/>
      <c r="BP29" s="420"/>
      <c r="BQ29" s="420"/>
      <c r="BR29" s="420"/>
      <c r="BS29" s="420"/>
      <c r="BT29" s="420"/>
      <c r="BU29" s="421"/>
      <c r="BV29" s="419">
        <v>6377107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100.7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13064728</v>
      </c>
      <c r="BO30" s="454"/>
      <c r="BP30" s="454"/>
      <c r="BQ30" s="454"/>
      <c r="BR30" s="454"/>
      <c r="BS30" s="454"/>
      <c r="BT30" s="454"/>
      <c r="BU30" s="455"/>
      <c r="BV30" s="453">
        <v>13143466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東近江行政組合（一般会計）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愛の田園振興公社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国民健康保険（施設勘定）特別会計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IF('各会計、関係団体の財政状況及び健全化判断比率'!B36="","",'各会計、関係団体の財政状況及び健全化判断比率'!B36)</f>
        <v>公設地方卸売市場特別会計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東近江行政組合（救急医療特別会計）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東近江市土地開発公社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八日市布引ライフ組合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東近江市地域振興事業団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中部清掃組合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東近江ケーブルネットワーク</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愛知郡広域行政組合（一般会計）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東近江あぐりステーション</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愛知郡広域行政組合（水道事業会計）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いろは</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滋賀県市町村職員研修センター</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18</v>
      </c>
      <c r="BX41" s="367"/>
      <c r="BY41" s="368" t="str">
        <f>IF('各会計、関係団体の財政状況及び健全化判断比率'!B75="","",'各会計、関係団体の財政状況及び健全化判断比率'!B75)</f>
        <v>滋賀県後期高齢者医療広域連合（一般会計）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19</v>
      </c>
      <c r="BX42" s="367"/>
      <c r="BY42" s="368" t="str">
        <f>IF('各会計、関係団体の財政状況及び健全化判断比率'!B76="","",'各会計、関係団体の財政状況及び健全化判断比率'!B76)</f>
        <v>滋賀県後期高齢者医療広域連合（後期高齢者医療特別会計）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yEKcLEXJP6cXbwm2ftHT/PDmCLvnQcTrKRQ3rinGIKVMnRomLoGMA4POTHRih4DzOqjasgqBEbWBvTd87mIxsw==" saltValue="YftK0ap/LY7oFQC81RTi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227</v>
      </c>
      <c r="C5" s="677"/>
      <c r="D5" s="677"/>
      <c r="E5" s="677"/>
      <c r="F5" s="677"/>
      <c r="G5" s="677"/>
      <c r="H5" s="677"/>
      <c r="I5" s="677"/>
      <c r="J5" s="677"/>
      <c r="K5" s="677"/>
      <c r="L5" s="677"/>
      <c r="M5" s="677"/>
      <c r="N5" s="677"/>
      <c r="O5" s="677"/>
      <c r="P5" s="677"/>
      <c r="Q5" s="678"/>
      <c r="R5" s="673">
        <v>17974320</v>
      </c>
      <c r="S5" s="674"/>
      <c r="T5" s="674"/>
      <c r="U5" s="674"/>
      <c r="V5" s="674"/>
      <c r="W5" s="674"/>
      <c r="X5" s="674"/>
      <c r="Y5" s="702"/>
      <c r="Z5" s="715">
        <v>33.5</v>
      </c>
      <c r="AA5" s="715"/>
      <c r="AB5" s="715"/>
      <c r="AC5" s="715"/>
      <c r="AD5" s="716">
        <v>17468319</v>
      </c>
      <c r="AE5" s="716"/>
      <c r="AF5" s="716"/>
      <c r="AG5" s="716"/>
      <c r="AH5" s="716"/>
      <c r="AI5" s="716"/>
      <c r="AJ5" s="716"/>
      <c r="AK5" s="716"/>
      <c r="AL5" s="703">
        <v>54.9</v>
      </c>
      <c r="AM5" s="685"/>
      <c r="AN5" s="685"/>
      <c r="AO5" s="704"/>
      <c r="AP5" s="676" t="s">
        <v>228</v>
      </c>
      <c r="AQ5" s="677"/>
      <c r="AR5" s="677"/>
      <c r="AS5" s="677"/>
      <c r="AT5" s="677"/>
      <c r="AU5" s="677"/>
      <c r="AV5" s="677"/>
      <c r="AW5" s="677"/>
      <c r="AX5" s="677"/>
      <c r="AY5" s="677"/>
      <c r="AZ5" s="677"/>
      <c r="BA5" s="677"/>
      <c r="BB5" s="677"/>
      <c r="BC5" s="677"/>
      <c r="BD5" s="677"/>
      <c r="BE5" s="677"/>
      <c r="BF5" s="678"/>
      <c r="BG5" s="621">
        <v>17459355</v>
      </c>
      <c r="BH5" s="622"/>
      <c r="BI5" s="622"/>
      <c r="BJ5" s="622"/>
      <c r="BK5" s="622"/>
      <c r="BL5" s="622"/>
      <c r="BM5" s="622"/>
      <c r="BN5" s="623"/>
      <c r="BO5" s="659">
        <v>97.1</v>
      </c>
      <c r="BP5" s="659"/>
      <c r="BQ5" s="659"/>
      <c r="BR5" s="659"/>
      <c r="BS5" s="660">
        <v>411134</v>
      </c>
      <c r="BT5" s="660"/>
      <c r="BU5" s="660"/>
      <c r="BV5" s="660"/>
      <c r="BW5" s="660"/>
      <c r="BX5" s="660"/>
      <c r="BY5" s="660"/>
      <c r="BZ5" s="660"/>
      <c r="CA5" s="660"/>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2">
      <c r="B6" s="618" t="s">
        <v>232</v>
      </c>
      <c r="C6" s="619"/>
      <c r="D6" s="619"/>
      <c r="E6" s="619"/>
      <c r="F6" s="619"/>
      <c r="G6" s="619"/>
      <c r="H6" s="619"/>
      <c r="I6" s="619"/>
      <c r="J6" s="619"/>
      <c r="K6" s="619"/>
      <c r="L6" s="619"/>
      <c r="M6" s="619"/>
      <c r="N6" s="619"/>
      <c r="O6" s="619"/>
      <c r="P6" s="619"/>
      <c r="Q6" s="620"/>
      <c r="R6" s="621">
        <v>365335</v>
      </c>
      <c r="S6" s="622"/>
      <c r="T6" s="622"/>
      <c r="U6" s="622"/>
      <c r="V6" s="622"/>
      <c r="W6" s="622"/>
      <c r="X6" s="622"/>
      <c r="Y6" s="623"/>
      <c r="Z6" s="659">
        <v>0.7</v>
      </c>
      <c r="AA6" s="659"/>
      <c r="AB6" s="659"/>
      <c r="AC6" s="659"/>
      <c r="AD6" s="660">
        <v>365335</v>
      </c>
      <c r="AE6" s="660"/>
      <c r="AF6" s="660"/>
      <c r="AG6" s="660"/>
      <c r="AH6" s="660"/>
      <c r="AI6" s="660"/>
      <c r="AJ6" s="660"/>
      <c r="AK6" s="660"/>
      <c r="AL6" s="624">
        <v>1.1000000000000001</v>
      </c>
      <c r="AM6" s="625"/>
      <c r="AN6" s="625"/>
      <c r="AO6" s="661"/>
      <c r="AP6" s="618" t="s">
        <v>233</v>
      </c>
      <c r="AQ6" s="619"/>
      <c r="AR6" s="619"/>
      <c r="AS6" s="619"/>
      <c r="AT6" s="619"/>
      <c r="AU6" s="619"/>
      <c r="AV6" s="619"/>
      <c r="AW6" s="619"/>
      <c r="AX6" s="619"/>
      <c r="AY6" s="619"/>
      <c r="AZ6" s="619"/>
      <c r="BA6" s="619"/>
      <c r="BB6" s="619"/>
      <c r="BC6" s="619"/>
      <c r="BD6" s="619"/>
      <c r="BE6" s="619"/>
      <c r="BF6" s="620"/>
      <c r="BG6" s="621">
        <v>17459355</v>
      </c>
      <c r="BH6" s="622"/>
      <c r="BI6" s="622"/>
      <c r="BJ6" s="622"/>
      <c r="BK6" s="622"/>
      <c r="BL6" s="622"/>
      <c r="BM6" s="622"/>
      <c r="BN6" s="623"/>
      <c r="BO6" s="659">
        <v>97.1</v>
      </c>
      <c r="BP6" s="659"/>
      <c r="BQ6" s="659"/>
      <c r="BR6" s="659"/>
      <c r="BS6" s="660">
        <v>411134</v>
      </c>
      <c r="BT6" s="660"/>
      <c r="BU6" s="660"/>
      <c r="BV6" s="660"/>
      <c r="BW6" s="660"/>
      <c r="BX6" s="660"/>
      <c r="BY6" s="660"/>
      <c r="BZ6" s="660"/>
      <c r="CA6" s="660"/>
      <c r="CB6" s="695"/>
      <c r="CD6" s="676" t="s">
        <v>234</v>
      </c>
      <c r="CE6" s="677"/>
      <c r="CF6" s="677"/>
      <c r="CG6" s="677"/>
      <c r="CH6" s="677"/>
      <c r="CI6" s="677"/>
      <c r="CJ6" s="677"/>
      <c r="CK6" s="677"/>
      <c r="CL6" s="677"/>
      <c r="CM6" s="677"/>
      <c r="CN6" s="677"/>
      <c r="CO6" s="677"/>
      <c r="CP6" s="677"/>
      <c r="CQ6" s="678"/>
      <c r="CR6" s="621">
        <v>271914</v>
      </c>
      <c r="CS6" s="622"/>
      <c r="CT6" s="622"/>
      <c r="CU6" s="622"/>
      <c r="CV6" s="622"/>
      <c r="CW6" s="622"/>
      <c r="CX6" s="622"/>
      <c r="CY6" s="623"/>
      <c r="CZ6" s="703">
        <v>0.5</v>
      </c>
      <c r="DA6" s="685"/>
      <c r="DB6" s="685"/>
      <c r="DC6" s="705"/>
      <c r="DD6" s="627" t="s">
        <v>235</v>
      </c>
      <c r="DE6" s="622"/>
      <c r="DF6" s="622"/>
      <c r="DG6" s="622"/>
      <c r="DH6" s="622"/>
      <c r="DI6" s="622"/>
      <c r="DJ6" s="622"/>
      <c r="DK6" s="622"/>
      <c r="DL6" s="622"/>
      <c r="DM6" s="622"/>
      <c r="DN6" s="622"/>
      <c r="DO6" s="622"/>
      <c r="DP6" s="623"/>
      <c r="DQ6" s="627">
        <v>271914</v>
      </c>
      <c r="DR6" s="622"/>
      <c r="DS6" s="622"/>
      <c r="DT6" s="622"/>
      <c r="DU6" s="622"/>
      <c r="DV6" s="622"/>
      <c r="DW6" s="622"/>
      <c r="DX6" s="622"/>
      <c r="DY6" s="622"/>
      <c r="DZ6" s="622"/>
      <c r="EA6" s="622"/>
      <c r="EB6" s="622"/>
      <c r="EC6" s="658"/>
    </row>
    <row r="7" spans="2:143" ht="11.25" customHeight="1" x14ac:dyDescent="0.2">
      <c r="B7" s="618" t="s">
        <v>236</v>
      </c>
      <c r="C7" s="619"/>
      <c r="D7" s="619"/>
      <c r="E7" s="619"/>
      <c r="F7" s="619"/>
      <c r="G7" s="619"/>
      <c r="H7" s="619"/>
      <c r="I7" s="619"/>
      <c r="J7" s="619"/>
      <c r="K7" s="619"/>
      <c r="L7" s="619"/>
      <c r="M7" s="619"/>
      <c r="N7" s="619"/>
      <c r="O7" s="619"/>
      <c r="P7" s="619"/>
      <c r="Q7" s="620"/>
      <c r="R7" s="621">
        <v>8392</v>
      </c>
      <c r="S7" s="622"/>
      <c r="T7" s="622"/>
      <c r="U7" s="622"/>
      <c r="V7" s="622"/>
      <c r="W7" s="622"/>
      <c r="X7" s="622"/>
      <c r="Y7" s="623"/>
      <c r="Z7" s="659">
        <v>0</v>
      </c>
      <c r="AA7" s="659"/>
      <c r="AB7" s="659"/>
      <c r="AC7" s="659"/>
      <c r="AD7" s="660">
        <v>8392</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7584320</v>
      </c>
      <c r="BH7" s="622"/>
      <c r="BI7" s="622"/>
      <c r="BJ7" s="622"/>
      <c r="BK7" s="622"/>
      <c r="BL7" s="622"/>
      <c r="BM7" s="622"/>
      <c r="BN7" s="623"/>
      <c r="BO7" s="659">
        <v>42.2</v>
      </c>
      <c r="BP7" s="659"/>
      <c r="BQ7" s="659"/>
      <c r="BR7" s="659"/>
      <c r="BS7" s="660">
        <v>411134</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7507322</v>
      </c>
      <c r="CS7" s="622"/>
      <c r="CT7" s="622"/>
      <c r="CU7" s="622"/>
      <c r="CV7" s="622"/>
      <c r="CW7" s="622"/>
      <c r="CX7" s="622"/>
      <c r="CY7" s="623"/>
      <c r="CZ7" s="659">
        <v>14.5</v>
      </c>
      <c r="DA7" s="659"/>
      <c r="DB7" s="659"/>
      <c r="DC7" s="659"/>
      <c r="DD7" s="627">
        <v>567932</v>
      </c>
      <c r="DE7" s="622"/>
      <c r="DF7" s="622"/>
      <c r="DG7" s="622"/>
      <c r="DH7" s="622"/>
      <c r="DI7" s="622"/>
      <c r="DJ7" s="622"/>
      <c r="DK7" s="622"/>
      <c r="DL7" s="622"/>
      <c r="DM7" s="622"/>
      <c r="DN7" s="622"/>
      <c r="DO7" s="622"/>
      <c r="DP7" s="623"/>
      <c r="DQ7" s="627">
        <v>5663691</v>
      </c>
      <c r="DR7" s="622"/>
      <c r="DS7" s="622"/>
      <c r="DT7" s="622"/>
      <c r="DU7" s="622"/>
      <c r="DV7" s="622"/>
      <c r="DW7" s="622"/>
      <c r="DX7" s="622"/>
      <c r="DY7" s="622"/>
      <c r="DZ7" s="622"/>
      <c r="EA7" s="622"/>
      <c r="EB7" s="622"/>
      <c r="EC7" s="658"/>
    </row>
    <row r="8" spans="2:143" ht="11.25" customHeight="1" x14ac:dyDescent="0.2">
      <c r="B8" s="618" t="s">
        <v>239</v>
      </c>
      <c r="C8" s="619"/>
      <c r="D8" s="619"/>
      <c r="E8" s="619"/>
      <c r="F8" s="619"/>
      <c r="G8" s="619"/>
      <c r="H8" s="619"/>
      <c r="I8" s="619"/>
      <c r="J8" s="619"/>
      <c r="K8" s="619"/>
      <c r="L8" s="619"/>
      <c r="M8" s="619"/>
      <c r="N8" s="619"/>
      <c r="O8" s="619"/>
      <c r="P8" s="619"/>
      <c r="Q8" s="620"/>
      <c r="R8" s="621">
        <v>83779</v>
      </c>
      <c r="S8" s="622"/>
      <c r="T8" s="622"/>
      <c r="U8" s="622"/>
      <c r="V8" s="622"/>
      <c r="W8" s="622"/>
      <c r="X8" s="622"/>
      <c r="Y8" s="623"/>
      <c r="Z8" s="659">
        <v>0.2</v>
      </c>
      <c r="AA8" s="659"/>
      <c r="AB8" s="659"/>
      <c r="AC8" s="659"/>
      <c r="AD8" s="660">
        <v>83779</v>
      </c>
      <c r="AE8" s="660"/>
      <c r="AF8" s="660"/>
      <c r="AG8" s="660"/>
      <c r="AH8" s="660"/>
      <c r="AI8" s="660"/>
      <c r="AJ8" s="660"/>
      <c r="AK8" s="660"/>
      <c r="AL8" s="624">
        <v>0.3</v>
      </c>
      <c r="AM8" s="625"/>
      <c r="AN8" s="625"/>
      <c r="AO8" s="661"/>
      <c r="AP8" s="618" t="s">
        <v>240</v>
      </c>
      <c r="AQ8" s="619"/>
      <c r="AR8" s="619"/>
      <c r="AS8" s="619"/>
      <c r="AT8" s="619"/>
      <c r="AU8" s="619"/>
      <c r="AV8" s="619"/>
      <c r="AW8" s="619"/>
      <c r="AX8" s="619"/>
      <c r="AY8" s="619"/>
      <c r="AZ8" s="619"/>
      <c r="BA8" s="619"/>
      <c r="BB8" s="619"/>
      <c r="BC8" s="619"/>
      <c r="BD8" s="619"/>
      <c r="BE8" s="619"/>
      <c r="BF8" s="620"/>
      <c r="BG8" s="621">
        <v>209490</v>
      </c>
      <c r="BH8" s="622"/>
      <c r="BI8" s="622"/>
      <c r="BJ8" s="622"/>
      <c r="BK8" s="622"/>
      <c r="BL8" s="622"/>
      <c r="BM8" s="622"/>
      <c r="BN8" s="623"/>
      <c r="BO8" s="659">
        <v>1.2</v>
      </c>
      <c r="BP8" s="659"/>
      <c r="BQ8" s="659"/>
      <c r="BR8" s="659"/>
      <c r="BS8" s="660" t="s">
        <v>235</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18996605</v>
      </c>
      <c r="CS8" s="622"/>
      <c r="CT8" s="622"/>
      <c r="CU8" s="622"/>
      <c r="CV8" s="622"/>
      <c r="CW8" s="622"/>
      <c r="CX8" s="622"/>
      <c r="CY8" s="623"/>
      <c r="CZ8" s="659">
        <v>36.6</v>
      </c>
      <c r="DA8" s="659"/>
      <c r="DB8" s="659"/>
      <c r="DC8" s="659"/>
      <c r="DD8" s="627">
        <v>282290</v>
      </c>
      <c r="DE8" s="622"/>
      <c r="DF8" s="622"/>
      <c r="DG8" s="622"/>
      <c r="DH8" s="622"/>
      <c r="DI8" s="622"/>
      <c r="DJ8" s="622"/>
      <c r="DK8" s="622"/>
      <c r="DL8" s="622"/>
      <c r="DM8" s="622"/>
      <c r="DN8" s="622"/>
      <c r="DO8" s="622"/>
      <c r="DP8" s="623"/>
      <c r="DQ8" s="627">
        <v>9743976</v>
      </c>
      <c r="DR8" s="622"/>
      <c r="DS8" s="622"/>
      <c r="DT8" s="622"/>
      <c r="DU8" s="622"/>
      <c r="DV8" s="622"/>
      <c r="DW8" s="622"/>
      <c r="DX8" s="622"/>
      <c r="DY8" s="622"/>
      <c r="DZ8" s="622"/>
      <c r="EA8" s="622"/>
      <c r="EB8" s="622"/>
      <c r="EC8" s="658"/>
    </row>
    <row r="9" spans="2:143" ht="11.25" customHeight="1" x14ac:dyDescent="0.2">
      <c r="B9" s="618" t="s">
        <v>242</v>
      </c>
      <c r="C9" s="619"/>
      <c r="D9" s="619"/>
      <c r="E9" s="619"/>
      <c r="F9" s="619"/>
      <c r="G9" s="619"/>
      <c r="H9" s="619"/>
      <c r="I9" s="619"/>
      <c r="J9" s="619"/>
      <c r="K9" s="619"/>
      <c r="L9" s="619"/>
      <c r="M9" s="619"/>
      <c r="N9" s="619"/>
      <c r="O9" s="619"/>
      <c r="P9" s="619"/>
      <c r="Q9" s="620"/>
      <c r="R9" s="621">
        <v>66311</v>
      </c>
      <c r="S9" s="622"/>
      <c r="T9" s="622"/>
      <c r="U9" s="622"/>
      <c r="V9" s="622"/>
      <c r="W9" s="622"/>
      <c r="X9" s="622"/>
      <c r="Y9" s="623"/>
      <c r="Z9" s="659">
        <v>0.1</v>
      </c>
      <c r="AA9" s="659"/>
      <c r="AB9" s="659"/>
      <c r="AC9" s="659"/>
      <c r="AD9" s="660">
        <v>66311</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5521494</v>
      </c>
      <c r="BH9" s="622"/>
      <c r="BI9" s="622"/>
      <c r="BJ9" s="622"/>
      <c r="BK9" s="622"/>
      <c r="BL9" s="622"/>
      <c r="BM9" s="622"/>
      <c r="BN9" s="623"/>
      <c r="BO9" s="659">
        <v>30.7</v>
      </c>
      <c r="BP9" s="659"/>
      <c r="BQ9" s="659"/>
      <c r="BR9" s="659"/>
      <c r="BS9" s="660" t="s">
        <v>244</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4609657</v>
      </c>
      <c r="CS9" s="622"/>
      <c r="CT9" s="622"/>
      <c r="CU9" s="622"/>
      <c r="CV9" s="622"/>
      <c r="CW9" s="622"/>
      <c r="CX9" s="622"/>
      <c r="CY9" s="623"/>
      <c r="CZ9" s="659">
        <v>8.9</v>
      </c>
      <c r="DA9" s="659"/>
      <c r="DB9" s="659"/>
      <c r="DC9" s="659"/>
      <c r="DD9" s="627">
        <v>4828</v>
      </c>
      <c r="DE9" s="622"/>
      <c r="DF9" s="622"/>
      <c r="DG9" s="622"/>
      <c r="DH9" s="622"/>
      <c r="DI9" s="622"/>
      <c r="DJ9" s="622"/>
      <c r="DK9" s="622"/>
      <c r="DL9" s="622"/>
      <c r="DM9" s="622"/>
      <c r="DN9" s="622"/>
      <c r="DO9" s="622"/>
      <c r="DP9" s="623"/>
      <c r="DQ9" s="627">
        <v>3658837</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59" t="s">
        <v>244</v>
      </c>
      <c r="AA10" s="659"/>
      <c r="AB10" s="659"/>
      <c r="AC10" s="659"/>
      <c r="AD10" s="660" t="s">
        <v>235</v>
      </c>
      <c r="AE10" s="660"/>
      <c r="AF10" s="660"/>
      <c r="AG10" s="660"/>
      <c r="AH10" s="660"/>
      <c r="AI10" s="660"/>
      <c r="AJ10" s="660"/>
      <c r="AK10" s="660"/>
      <c r="AL10" s="624" t="s">
        <v>235</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327511</v>
      </c>
      <c r="BH10" s="622"/>
      <c r="BI10" s="622"/>
      <c r="BJ10" s="622"/>
      <c r="BK10" s="622"/>
      <c r="BL10" s="622"/>
      <c r="BM10" s="622"/>
      <c r="BN10" s="623"/>
      <c r="BO10" s="659">
        <v>1.8</v>
      </c>
      <c r="BP10" s="659"/>
      <c r="BQ10" s="659"/>
      <c r="BR10" s="659"/>
      <c r="BS10" s="660" t="s">
        <v>235</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77679</v>
      </c>
      <c r="CS10" s="622"/>
      <c r="CT10" s="622"/>
      <c r="CU10" s="622"/>
      <c r="CV10" s="622"/>
      <c r="CW10" s="622"/>
      <c r="CX10" s="622"/>
      <c r="CY10" s="623"/>
      <c r="CZ10" s="659">
        <v>0.1</v>
      </c>
      <c r="DA10" s="659"/>
      <c r="DB10" s="659"/>
      <c r="DC10" s="659"/>
      <c r="DD10" s="627">
        <v>1403</v>
      </c>
      <c r="DE10" s="622"/>
      <c r="DF10" s="622"/>
      <c r="DG10" s="622"/>
      <c r="DH10" s="622"/>
      <c r="DI10" s="622"/>
      <c r="DJ10" s="622"/>
      <c r="DK10" s="622"/>
      <c r="DL10" s="622"/>
      <c r="DM10" s="622"/>
      <c r="DN10" s="622"/>
      <c r="DO10" s="622"/>
      <c r="DP10" s="623"/>
      <c r="DQ10" s="627">
        <v>74199</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2635359</v>
      </c>
      <c r="S11" s="622"/>
      <c r="T11" s="622"/>
      <c r="U11" s="622"/>
      <c r="V11" s="622"/>
      <c r="W11" s="622"/>
      <c r="X11" s="622"/>
      <c r="Y11" s="623"/>
      <c r="Z11" s="624">
        <v>4.9000000000000004</v>
      </c>
      <c r="AA11" s="625"/>
      <c r="AB11" s="625"/>
      <c r="AC11" s="626"/>
      <c r="AD11" s="627">
        <v>2635359</v>
      </c>
      <c r="AE11" s="622"/>
      <c r="AF11" s="622"/>
      <c r="AG11" s="622"/>
      <c r="AH11" s="622"/>
      <c r="AI11" s="622"/>
      <c r="AJ11" s="622"/>
      <c r="AK11" s="623"/>
      <c r="AL11" s="624">
        <v>8.3000000000000007</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1525825</v>
      </c>
      <c r="BH11" s="622"/>
      <c r="BI11" s="622"/>
      <c r="BJ11" s="622"/>
      <c r="BK11" s="622"/>
      <c r="BL11" s="622"/>
      <c r="BM11" s="622"/>
      <c r="BN11" s="623"/>
      <c r="BO11" s="659">
        <v>8.5</v>
      </c>
      <c r="BP11" s="659"/>
      <c r="BQ11" s="659"/>
      <c r="BR11" s="659"/>
      <c r="BS11" s="660">
        <v>411134</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2388290</v>
      </c>
      <c r="CS11" s="622"/>
      <c r="CT11" s="622"/>
      <c r="CU11" s="622"/>
      <c r="CV11" s="622"/>
      <c r="CW11" s="622"/>
      <c r="CX11" s="622"/>
      <c r="CY11" s="623"/>
      <c r="CZ11" s="659">
        <v>4.5999999999999996</v>
      </c>
      <c r="DA11" s="659"/>
      <c r="DB11" s="659"/>
      <c r="DC11" s="659"/>
      <c r="DD11" s="627">
        <v>465314</v>
      </c>
      <c r="DE11" s="622"/>
      <c r="DF11" s="622"/>
      <c r="DG11" s="622"/>
      <c r="DH11" s="622"/>
      <c r="DI11" s="622"/>
      <c r="DJ11" s="622"/>
      <c r="DK11" s="622"/>
      <c r="DL11" s="622"/>
      <c r="DM11" s="622"/>
      <c r="DN11" s="622"/>
      <c r="DO11" s="622"/>
      <c r="DP11" s="623"/>
      <c r="DQ11" s="627">
        <v>1518310</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31234</v>
      </c>
      <c r="S12" s="622"/>
      <c r="T12" s="622"/>
      <c r="U12" s="622"/>
      <c r="V12" s="622"/>
      <c r="W12" s="622"/>
      <c r="X12" s="622"/>
      <c r="Y12" s="623"/>
      <c r="Z12" s="659">
        <v>0.1</v>
      </c>
      <c r="AA12" s="659"/>
      <c r="AB12" s="659"/>
      <c r="AC12" s="659"/>
      <c r="AD12" s="660">
        <v>31234</v>
      </c>
      <c r="AE12" s="660"/>
      <c r="AF12" s="660"/>
      <c r="AG12" s="660"/>
      <c r="AH12" s="660"/>
      <c r="AI12" s="660"/>
      <c r="AJ12" s="660"/>
      <c r="AK12" s="660"/>
      <c r="AL12" s="624">
        <v>0.1</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8630219</v>
      </c>
      <c r="BH12" s="622"/>
      <c r="BI12" s="622"/>
      <c r="BJ12" s="622"/>
      <c r="BK12" s="622"/>
      <c r="BL12" s="622"/>
      <c r="BM12" s="622"/>
      <c r="BN12" s="623"/>
      <c r="BO12" s="659">
        <v>48</v>
      </c>
      <c r="BP12" s="659"/>
      <c r="BQ12" s="659"/>
      <c r="BR12" s="659"/>
      <c r="BS12" s="660" t="s">
        <v>244</v>
      </c>
      <c r="BT12" s="660"/>
      <c r="BU12" s="660"/>
      <c r="BV12" s="660"/>
      <c r="BW12" s="660"/>
      <c r="BX12" s="660"/>
      <c r="BY12" s="660"/>
      <c r="BZ12" s="660"/>
      <c r="CA12" s="660"/>
      <c r="CB12" s="695"/>
      <c r="CD12" s="618" t="s">
        <v>254</v>
      </c>
      <c r="CE12" s="619"/>
      <c r="CF12" s="619"/>
      <c r="CG12" s="619"/>
      <c r="CH12" s="619"/>
      <c r="CI12" s="619"/>
      <c r="CJ12" s="619"/>
      <c r="CK12" s="619"/>
      <c r="CL12" s="619"/>
      <c r="CM12" s="619"/>
      <c r="CN12" s="619"/>
      <c r="CO12" s="619"/>
      <c r="CP12" s="619"/>
      <c r="CQ12" s="620"/>
      <c r="CR12" s="621">
        <v>1772560</v>
      </c>
      <c r="CS12" s="622"/>
      <c r="CT12" s="622"/>
      <c r="CU12" s="622"/>
      <c r="CV12" s="622"/>
      <c r="CW12" s="622"/>
      <c r="CX12" s="622"/>
      <c r="CY12" s="623"/>
      <c r="CZ12" s="659">
        <v>3.4</v>
      </c>
      <c r="DA12" s="659"/>
      <c r="DB12" s="659"/>
      <c r="DC12" s="659"/>
      <c r="DD12" s="627">
        <v>8877</v>
      </c>
      <c r="DE12" s="622"/>
      <c r="DF12" s="622"/>
      <c r="DG12" s="622"/>
      <c r="DH12" s="622"/>
      <c r="DI12" s="622"/>
      <c r="DJ12" s="622"/>
      <c r="DK12" s="622"/>
      <c r="DL12" s="622"/>
      <c r="DM12" s="622"/>
      <c r="DN12" s="622"/>
      <c r="DO12" s="622"/>
      <c r="DP12" s="623"/>
      <c r="DQ12" s="627">
        <v>1096665</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244</v>
      </c>
      <c r="AE13" s="660"/>
      <c r="AF13" s="660"/>
      <c r="AG13" s="660"/>
      <c r="AH13" s="660"/>
      <c r="AI13" s="660"/>
      <c r="AJ13" s="660"/>
      <c r="AK13" s="660"/>
      <c r="AL13" s="624" t="s">
        <v>235</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8620431</v>
      </c>
      <c r="BH13" s="622"/>
      <c r="BI13" s="622"/>
      <c r="BJ13" s="622"/>
      <c r="BK13" s="622"/>
      <c r="BL13" s="622"/>
      <c r="BM13" s="622"/>
      <c r="BN13" s="623"/>
      <c r="BO13" s="659">
        <v>48</v>
      </c>
      <c r="BP13" s="659"/>
      <c r="BQ13" s="659"/>
      <c r="BR13" s="659"/>
      <c r="BS13" s="660" t="s">
        <v>244</v>
      </c>
      <c r="BT13" s="660"/>
      <c r="BU13" s="660"/>
      <c r="BV13" s="660"/>
      <c r="BW13" s="660"/>
      <c r="BX13" s="660"/>
      <c r="BY13" s="660"/>
      <c r="BZ13" s="660"/>
      <c r="CA13" s="660"/>
      <c r="CB13" s="695"/>
      <c r="CD13" s="618" t="s">
        <v>257</v>
      </c>
      <c r="CE13" s="619"/>
      <c r="CF13" s="619"/>
      <c r="CG13" s="619"/>
      <c r="CH13" s="619"/>
      <c r="CI13" s="619"/>
      <c r="CJ13" s="619"/>
      <c r="CK13" s="619"/>
      <c r="CL13" s="619"/>
      <c r="CM13" s="619"/>
      <c r="CN13" s="619"/>
      <c r="CO13" s="619"/>
      <c r="CP13" s="619"/>
      <c r="CQ13" s="620"/>
      <c r="CR13" s="621">
        <v>3568430</v>
      </c>
      <c r="CS13" s="622"/>
      <c r="CT13" s="622"/>
      <c r="CU13" s="622"/>
      <c r="CV13" s="622"/>
      <c r="CW13" s="622"/>
      <c r="CX13" s="622"/>
      <c r="CY13" s="623"/>
      <c r="CZ13" s="659">
        <v>6.9</v>
      </c>
      <c r="DA13" s="659"/>
      <c r="DB13" s="659"/>
      <c r="DC13" s="659"/>
      <c r="DD13" s="627">
        <v>1550198</v>
      </c>
      <c r="DE13" s="622"/>
      <c r="DF13" s="622"/>
      <c r="DG13" s="622"/>
      <c r="DH13" s="622"/>
      <c r="DI13" s="622"/>
      <c r="DJ13" s="622"/>
      <c r="DK13" s="622"/>
      <c r="DL13" s="622"/>
      <c r="DM13" s="622"/>
      <c r="DN13" s="622"/>
      <c r="DO13" s="622"/>
      <c r="DP13" s="623"/>
      <c r="DQ13" s="627">
        <v>2203115</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t="s">
        <v>244</v>
      </c>
      <c r="S14" s="622"/>
      <c r="T14" s="622"/>
      <c r="U14" s="622"/>
      <c r="V14" s="622"/>
      <c r="W14" s="622"/>
      <c r="X14" s="622"/>
      <c r="Y14" s="623"/>
      <c r="Z14" s="659" t="s">
        <v>235</v>
      </c>
      <c r="AA14" s="659"/>
      <c r="AB14" s="659"/>
      <c r="AC14" s="659"/>
      <c r="AD14" s="660" t="s">
        <v>244</v>
      </c>
      <c r="AE14" s="660"/>
      <c r="AF14" s="660"/>
      <c r="AG14" s="660"/>
      <c r="AH14" s="660"/>
      <c r="AI14" s="660"/>
      <c r="AJ14" s="660"/>
      <c r="AK14" s="660"/>
      <c r="AL14" s="624" t="s">
        <v>244</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462876</v>
      </c>
      <c r="BH14" s="622"/>
      <c r="BI14" s="622"/>
      <c r="BJ14" s="622"/>
      <c r="BK14" s="622"/>
      <c r="BL14" s="622"/>
      <c r="BM14" s="622"/>
      <c r="BN14" s="623"/>
      <c r="BO14" s="659">
        <v>2.6</v>
      </c>
      <c r="BP14" s="659"/>
      <c r="BQ14" s="659"/>
      <c r="BR14" s="659"/>
      <c r="BS14" s="660" t="s">
        <v>244</v>
      </c>
      <c r="BT14" s="660"/>
      <c r="BU14" s="660"/>
      <c r="BV14" s="660"/>
      <c r="BW14" s="660"/>
      <c r="BX14" s="660"/>
      <c r="BY14" s="660"/>
      <c r="BZ14" s="660"/>
      <c r="CA14" s="660"/>
      <c r="CB14" s="695"/>
      <c r="CD14" s="618" t="s">
        <v>260</v>
      </c>
      <c r="CE14" s="619"/>
      <c r="CF14" s="619"/>
      <c r="CG14" s="619"/>
      <c r="CH14" s="619"/>
      <c r="CI14" s="619"/>
      <c r="CJ14" s="619"/>
      <c r="CK14" s="619"/>
      <c r="CL14" s="619"/>
      <c r="CM14" s="619"/>
      <c r="CN14" s="619"/>
      <c r="CO14" s="619"/>
      <c r="CP14" s="619"/>
      <c r="CQ14" s="620"/>
      <c r="CR14" s="621">
        <v>1543449</v>
      </c>
      <c r="CS14" s="622"/>
      <c r="CT14" s="622"/>
      <c r="CU14" s="622"/>
      <c r="CV14" s="622"/>
      <c r="CW14" s="622"/>
      <c r="CX14" s="622"/>
      <c r="CY14" s="623"/>
      <c r="CZ14" s="659">
        <v>3</v>
      </c>
      <c r="DA14" s="659"/>
      <c r="DB14" s="659"/>
      <c r="DC14" s="659"/>
      <c r="DD14" s="627">
        <v>24536</v>
      </c>
      <c r="DE14" s="622"/>
      <c r="DF14" s="622"/>
      <c r="DG14" s="622"/>
      <c r="DH14" s="622"/>
      <c r="DI14" s="622"/>
      <c r="DJ14" s="622"/>
      <c r="DK14" s="622"/>
      <c r="DL14" s="622"/>
      <c r="DM14" s="622"/>
      <c r="DN14" s="622"/>
      <c r="DO14" s="622"/>
      <c r="DP14" s="623"/>
      <c r="DQ14" s="627">
        <v>1514785</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244</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235</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781940</v>
      </c>
      <c r="BH15" s="622"/>
      <c r="BI15" s="622"/>
      <c r="BJ15" s="622"/>
      <c r="BK15" s="622"/>
      <c r="BL15" s="622"/>
      <c r="BM15" s="622"/>
      <c r="BN15" s="623"/>
      <c r="BO15" s="659">
        <v>4.4000000000000004</v>
      </c>
      <c r="BP15" s="659"/>
      <c r="BQ15" s="659"/>
      <c r="BR15" s="659"/>
      <c r="BS15" s="660" t="s">
        <v>244</v>
      </c>
      <c r="BT15" s="660"/>
      <c r="BU15" s="660"/>
      <c r="BV15" s="660"/>
      <c r="BW15" s="660"/>
      <c r="BX15" s="660"/>
      <c r="BY15" s="660"/>
      <c r="BZ15" s="660"/>
      <c r="CA15" s="660"/>
      <c r="CB15" s="695"/>
      <c r="CD15" s="618" t="s">
        <v>263</v>
      </c>
      <c r="CE15" s="619"/>
      <c r="CF15" s="619"/>
      <c r="CG15" s="619"/>
      <c r="CH15" s="619"/>
      <c r="CI15" s="619"/>
      <c r="CJ15" s="619"/>
      <c r="CK15" s="619"/>
      <c r="CL15" s="619"/>
      <c r="CM15" s="619"/>
      <c r="CN15" s="619"/>
      <c r="CO15" s="619"/>
      <c r="CP15" s="619"/>
      <c r="CQ15" s="620"/>
      <c r="CR15" s="621">
        <v>5233784</v>
      </c>
      <c r="CS15" s="622"/>
      <c r="CT15" s="622"/>
      <c r="CU15" s="622"/>
      <c r="CV15" s="622"/>
      <c r="CW15" s="622"/>
      <c r="CX15" s="622"/>
      <c r="CY15" s="623"/>
      <c r="CZ15" s="659">
        <v>10.1</v>
      </c>
      <c r="DA15" s="659"/>
      <c r="DB15" s="659"/>
      <c r="DC15" s="659"/>
      <c r="DD15" s="627">
        <v>653600</v>
      </c>
      <c r="DE15" s="622"/>
      <c r="DF15" s="622"/>
      <c r="DG15" s="622"/>
      <c r="DH15" s="622"/>
      <c r="DI15" s="622"/>
      <c r="DJ15" s="622"/>
      <c r="DK15" s="622"/>
      <c r="DL15" s="622"/>
      <c r="DM15" s="622"/>
      <c r="DN15" s="622"/>
      <c r="DO15" s="622"/>
      <c r="DP15" s="623"/>
      <c r="DQ15" s="627">
        <v>3947201</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54453</v>
      </c>
      <c r="S16" s="622"/>
      <c r="T16" s="622"/>
      <c r="U16" s="622"/>
      <c r="V16" s="622"/>
      <c r="W16" s="622"/>
      <c r="X16" s="622"/>
      <c r="Y16" s="623"/>
      <c r="Z16" s="659">
        <v>0.1</v>
      </c>
      <c r="AA16" s="659"/>
      <c r="AB16" s="659"/>
      <c r="AC16" s="659"/>
      <c r="AD16" s="660">
        <v>54453</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235</v>
      </c>
      <c r="BP16" s="659"/>
      <c r="BQ16" s="659"/>
      <c r="BR16" s="659"/>
      <c r="BS16" s="660" t="s">
        <v>235</v>
      </c>
      <c r="BT16" s="660"/>
      <c r="BU16" s="660"/>
      <c r="BV16" s="660"/>
      <c r="BW16" s="660"/>
      <c r="BX16" s="660"/>
      <c r="BY16" s="660"/>
      <c r="BZ16" s="660"/>
      <c r="CA16" s="660"/>
      <c r="CB16" s="695"/>
      <c r="CD16" s="618" t="s">
        <v>266</v>
      </c>
      <c r="CE16" s="619"/>
      <c r="CF16" s="619"/>
      <c r="CG16" s="619"/>
      <c r="CH16" s="619"/>
      <c r="CI16" s="619"/>
      <c r="CJ16" s="619"/>
      <c r="CK16" s="619"/>
      <c r="CL16" s="619"/>
      <c r="CM16" s="619"/>
      <c r="CN16" s="619"/>
      <c r="CO16" s="619"/>
      <c r="CP16" s="619"/>
      <c r="CQ16" s="620"/>
      <c r="CR16" s="621" t="s">
        <v>235</v>
      </c>
      <c r="CS16" s="622"/>
      <c r="CT16" s="622"/>
      <c r="CU16" s="622"/>
      <c r="CV16" s="622"/>
      <c r="CW16" s="622"/>
      <c r="CX16" s="622"/>
      <c r="CY16" s="623"/>
      <c r="CZ16" s="659" t="s">
        <v>235</v>
      </c>
      <c r="DA16" s="659"/>
      <c r="DB16" s="659"/>
      <c r="DC16" s="659"/>
      <c r="DD16" s="627" t="s">
        <v>235</v>
      </c>
      <c r="DE16" s="622"/>
      <c r="DF16" s="622"/>
      <c r="DG16" s="622"/>
      <c r="DH16" s="622"/>
      <c r="DI16" s="622"/>
      <c r="DJ16" s="622"/>
      <c r="DK16" s="622"/>
      <c r="DL16" s="622"/>
      <c r="DM16" s="622"/>
      <c r="DN16" s="622"/>
      <c r="DO16" s="622"/>
      <c r="DP16" s="623"/>
      <c r="DQ16" s="627" t="s">
        <v>244</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v>302476</v>
      </c>
      <c r="S17" s="622"/>
      <c r="T17" s="622"/>
      <c r="U17" s="622"/>
      <c r="V17" s="622"/>
      <c r="W17" s="622"/>
      <c r="X17" s="622"/>
      <c r="Y17" s="623"/>
      <c r="Z17" s="659">
        <v>0.6</v>
      </c>
      <c r="AA17" s="659"/>
      <c r="AB17" s="659"/>
      <c r="AC17" s="659"/>
      <c r="AD17" s="660">
        <v>302476</v>
      </c>
      <c r="AE17" s="660"/>
      <c r="AF17" s="660"/>
      <c r="AG17" s="660"/>
      <c r="AH17" s="660"/>
      <c r="AI17" s="660"/>
      <c r="AJ17" s="660"/>
      <c r="AK17" s="660"/>
      <c r="AL17" s="624">
        <v>1</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235</v>
      </c>
      <c r="BP17" s="659"/>
      <c r="BQ17" s="659"/>
      <c r="BR17" s="659"/>
      <c r="BS17" s="660" t="s">
        <v>235</v>
      </c>
      <c r="BT17" s="660"/>
      <c r="BU17" s="660"/>
      <c r="BV17" s="660"/>
      <c r="BW17" s="660"/>
      <c r="BX17" s="660"/>
      <c r="BY17" s="660"/>
      <c r="BZ17" s="660"/>
      <c r="CA17" s="660"/>
      <c r="CB17" s="695"/>
      <c r="CD17" s="618" t="s">
        <v>269</v>
      </c>
      <c r="CE17" s="619"/>
      <c r="CF17" s="619"/>
      <c r="CG17" s="619"/>
      <c r="CH17" s="619"/>
      <c r="CI17" s="619"/>
      <c r="CJ17" s="619"/>
      <c r="CK17" s="619"/>
      <c r="CL17" s="619"/>
      <c r="CM17" s="619"/>
      <c r="CN17" s="619"/>
      <c r="CO17" s="619"/>
      <c r="CP17" s="619"/>
      <c r="CQ17" s="620"/>
      <c r="CR17" s="621">
        <v>5980040</v>
      </c>
      <c r="CS17" s="622"/>
      <c r="CT17" s="622"/>
      <c r="CU17" s="622"/>
      <c r="CV17" s="622"/>
      <c r="CW17" s="622"/>
      <c r="CX17" s="622"/>
      <c r="CY17" s="623"/>
      <c r="CZ17" s="659">
        <v>11.5</v>
      </c>
      <c r="DA17" s="659"/>
      <c r="DB17" s="659"/>
      <c r="DC17" s="659"/>
      <c r="DD17" s="627" t="s">
        <v>177</v>
      </c>
      <c r="DE17" s="622"/>
      <c r="DF17" s="622"/>
      <c r="DG17" s="622"/>
      <c r="DH17" s="622"/>
      <c r="DI17" s="622"/>
      <c r="DJ17" s="622"/>
      <c r="DK17" s="622"/>
      <c r="DL17" s="622"/>
      <c r="DM17" s="622"/>
      <c r="DN17" s="622"/>
      <c r="DO17" s="622"/>
      <c r="DP17" s="623"/>
      <c r="DQ17" s="627">
        <v>5960258</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131221</v>
      </c>
      <c r="S18" s="622"/>
      <c r="T18" s="622"/>
      <c r="U18" s="622"/>
      <c r="V18" s="622"/>
      <c r="W18" s="622"/>
      <c r="X18" s="622"/>
      <c r="Y18" s="623"/>
      <c r="Z18" s="659">
        <v>0.2</v>
      </c>
      <c r="AA18" s="659"/>
      <c r="AB18" s="659"/>
      <c r="AC18" s="659"/>
      <c r="AD18" s="660">
        <v>131221</v>
      </c>
      <c r="AE18" s="660"/>
      <c r="AF18" s="660"/>
      <c r="AG18" s="660"/>
      <c r="AH18" s="660"/>
      <c r="AI18" s="660"/>
      <c r="AJ18" s="660"/>
      <c r="AK18" s="660"/>
      <c r="AL18" s="624">
        <v>0.4</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177</v>
      </c>
      <c r="BP18" s="659"/>
      <c r="BQ18" s="659"/>
      <c r="BR18" s="659"/>
      <c r="BS18" s="660" t="s">
        <v>244</v>
      </c>
      <c r="BT18" s="660"/>
      <c r="BU18" s="660"/>
      <c r="BV18" s="660"/>
      <c r="BW18" s="660"/>
      <c r="BX18" s="660"/>
      <c r="BY18" s="660"/>
      <c r="BZ18" s="660"/>
      <c r="CA18" s="660"/>
      <c r="CB18" s="695"/>
      <c r="CD18" s="618" t="s">
        <v>272</v>
      </c>
      <c r="CE18" s="619"/>
      <c r="CF18" s="619"/>
      <c r="CG18" s="619"/>
      <c r="CH18" s="619"/>
      <c r="CI18" s="619"/>
      <c r="CJ18" s="619"/>
      <c r="CK18" s="619"/>
      <c r="CL18" s="619"/>
      <c r="CM18" s="619"/>
      <c r="CN18" s="619"/>
      <c r="CO18" s="619"/>
      <c r="CP18" s="619"/>
      <c r="CQ18" s="620"/>
      <c r="CR18" s="621" t="s">
        <v>244</v>
      </c>
      <c r="CS18" s="622"/>
      <c r="CT18" s="622"/>
      <c r="CU18" s="622"/>
      <c r="CV18" s="622"/>
      <c r="CW18" s="622"/>
      <c r="CX18" s="622"/>
      <c r="CY18" s="623"/>
      <c r="CZ18" s="659" t="s">
        <v>235</v>
      </c>
      <c r="DA18" s="659"/>
      <c r="DB18" s="659"/>
      <c r="DC18" s="659"/>
      <c r="DD18" s="627" t="s">
        <v>244</v>
      </c>
      <c r="DE18" s="622"/>
      <c r="DF18" s="622"/>
      <c r="DG18" s="622"/>
      <c r="DH18" s="622"/>
      <c r="DI18" s="622"/>
      <c r="DJ18" s="622"/>
      <c r="DK18" s="622"/>
      <c r="DL18" s="622"/>
      <c r="DM18" s="622"/>
      <c r="DN18" s="622"/>
      <c r="DO18" s="622"/>
      <c r="DP18" s="623"/>
      <c r="DQ18" s="627" t="s">
        <v>177</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125437</v>
      </c>
      <c r="S19" s="622"/>
      <c r="T19" s="622"/>
      <c r="U19" s="622"/>
      <c r="V19" s="622"/>
      <c r="W19" s="622"/>
      <c r="X19" s="622"/>
      <c r="Y19" s="623"/>
      <c r="Z19" s="659">
        <v>0.2</v>
      </c>
      <c r="AA19" s="659"/>
      <c r="AB19" s="659"/>
      <c r="AC19" s="659"/>
      <c r="AD19" s="660">
        <v>125437</v>
      </c>
      <c r="AE19" s="660"/>
      <c r="AF19" s="660"/>
      <c r="AG19" s="660"/>
      <c r="AH19" s="660"/>
      <c r="AI19" s="660"/>
      <c r="AJ19" s="660"/>
      <c r="AK19" s="660"/>
      <c r="AL19" s="624">
        <v>0.4</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514965</v>
      </c>
      <c r="BH19" s="622"/>
      <c r="BI19" s="622"/>
      <c r="BJ19" s="622"/>
      <c r="BK19" s="622"/>
      <c r="BL19" s="622"/>
      <c r="BM19" s="622"/>
      <c r="BN19" s="623"/>
      <c r="BO19" s="659">
        <v>2.9</v>
      </c>
      <c r="BP19" s="659"/>
      <c r="BQ19" s="659"/>
      <c r="BR19" s="659"/>
      <c r="BS19" s="660" t="s">
        <v>244</v>
      </c>
      <c r="BT19" s="660"/>
      <c r="BU19" s="660"/>
      <c r="BV19" s="660"/>
      <c r="BW19" s="660"/>
      <c r="BX19" s="660"/>
      <c r="BY19" s="660"/>
      <c r="BZ19" s="660"/>
      <c r="CA19" s="660"/>
      <c r="CB19" s="695"/>
      <c r="CD19" s="618" t="s">
        <v>275</v>
      </c>
      <c r="CE19" s="619"/>
      <c r="CF19" s="619"/>
      <c r="CG19" s="619"/>
      <c r="CH19" s="619"/>
      <c r="CI19" s="619"/>
      <c r="CJ19" s="619"/>
      <c r="CK19" s="619"/>
      <c r="CL19" s="619"/>
      <c r="CM19" s="619"/>
      <c r="CN19" s="619"/>
      <c r="CO19" s="619"/>
      <c r="CP19" s="619"/>
      <c r="CQ19" s="620"/>
      <c r="CR19" s="621" t="s">
        <v>244</v>
      </c>
      <c r="CS19" s="622"/>
      <c r="CT19" s="622"/>
      <c r="CU19" s="622"/>
      <c r="CV19" s="622"/>
      <c r="CW19" s="622"/>
      <c r="CX19" s="622"/>
      <c r="CY19" s="623"/>
      <c r="CZ19" s="659" t="s">
        <v>177</v>
      </c>
      <c r="DA19" s="659"/>
      <c r="DB19" s="659"/>
      <c r="DC19" s="659"/>
      <c r="DD19" s="627" t="s">
        <v>244</v>
      </c>
      <c r="DE19" s="622"/>
      <c r="DF19" s="622"/>
      <c r="DG19" s="622"/>
      <c r="DH19" s="622"/>
      <c r="DI19" s="622"/>
      <c r="DJ19" s="622"/>
      <c r="DK19" s="622"/>
      <c r="DL19" s="622"/>
      <c r="DM19" s="622"/>
      <c r="DN19" s="622"/>
      <c r="DO19" s="622"/>
      <c r="DP19" s="623"/>
      <c r="DQ19" s="627" t="s">
        <v>244</v>
      </c>
      <c r="DR19" s="622"/>
      <c r="DS19" s="622"/>
      <c r="DT19" s="622"/>
      <c r="DU19" s="622"/>
      <c r="DV19" s="622"/>
      <c r="DW19" s="622"/>
      <c r="DX19" s="622"/>
      <c r="DY19" s="622"/>
      <c r="DZ19" s="622"/>
      <c r="EA19" s="622"/>
      <c r="EB19" s="622"/>
      <c r="EC19" s="658"/>
    </row>
    <row r="20" spans="2:133" ht="11.25" customHeight="1" x14ac:dyDescent="0.2">
      <c r="B20" s="696" t="s">
        <v>276</v>
      </c>
      <c r="C20" s="697"/>
      <c r="D20" s="697"/>
      <c r="E20" s="697"/>
      <c r="F20" s="697"/>
      <c r="G20" s="697"/>
      <c r="H20" s="697"/>
      <c r="I20" s="697"/>
      <c r="J20" s="697"/>
      <c r="K20" s="697"/>
      <c r="L20" s="697"/>
      <c r="M20" s="697"/>
      <c r="N20" s="697"/>
      <c r="O20" s="697"/>
      <c r="P20" s="697"/>
      <c r="Q20" s="698"/>
      <c r="R20" s="621">
        <v>5784</v>
      </c>
      <c r="S20" s="622"/>
      <c r="T20" s="622"/>
      <c r="U20" s="622"/>
      <c r="V20" s="622"/>
      <c r="W20" s="622"/>
      <c r="X20" s="622"/>
      <c r="Y20" s="623"/>
      <c r="Z20" s="659">
        <v>0</v>
      </c>
      <c r="AA20" s="659"/>
      <c r="AB20" s="659"/>
      <c r="AC20" s="659"/>
      <c r="AD20" s="660">
        <v>5784</v>
      </c>
      <c r="AE20" s="660"/>
      <c r="AF20" s="660"/>
      <c r="AG20" s="660"/>
      <c r="AH20" s="660"/>
      <c r="AI20" s="660"/>
      <c r="AJ20" s="660"/>
      <c r="AK20" s="660"/>
      <c r="AL20" s="624">
        <v>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514965</v>
      </c>
      <c r="BH20" s="622"/>
      <c r="BI20" s="622"/>
      <c r="BJ20" s="622"/>
      <c r="BK20" s="622"/>
      <c r="BL20" s="622"/>
      <c r="BM20" s="622"/>
      <c r="BN20" s="623"/>
      <c r="BO20" s="659">
        <v>2.9</v>
      </c>
      <c r="BP20" s="659"/>
      <c r="BQ20" s="659"/>
      <c r="BR20" s="659"/>
      <c r="BS20" s="660" t="s">
        <v>235</v>
      </c>
      <c r="BT20" s="660"/>
      <c r="BU20" s="660"/>
      <c r="BV20" s="660"/>
      <c r="BW20" s="660"/>
      <c r="BX20" s="660"/>
      <c r="BY20" s="660"/>
      <c r="BZ20" s="660"/>
      <c r="CA20" s="660"/>
      <c r="CB20" s="695"/>
      <c r="CD20" s="618" t="s">
        <v>278</v>
      </c>
      <c r="CE20" s="619"/>
      <c r="CF20" s="619"/>
      <c r="CG20" s="619"/>
      <c r="CH20" s="619"/>
      <c r="CI20" s="619"/>
      <c r="CJ20" s="619"/>
      <c r="CK20" s="619"/>
      <c r="CL20" s="619"/>
      <c r="CM20" s="619"/>
      <c r="CN20" s="619"/>
      <c r="CO20" s="619"/>
      <c r="CP20" s="619"/>
      <c r="CQ20" s="620"/>
      <c r="CR20" s="621">
        <v>51949730</v>
      </c>
      <c r="CS20" s="622"/>
      <c r="CT20" s="622"/>
      <c r="CU20" s="622"/>
      <c r="CV20" s="622"/>
      <c r="CW20" s="622"/>
      <c r="CX20" s="622"/>
      <c r="CY20" s="623"/>
      <c r="CZ20" s="659">
        <v>100</v>
      </c>
      <c r="DA20" s="659"/>
      <c r="DB20" s="659"/>
      <c r="DC20" s="659"/>
      <c r="DD20" s="627">
        <v>3558978</v>
      </c>
      <c r="DE20" s="622"/>
      <c r="DF20" s="622"/>
      <c r="DG20" s="622"/>
      <c r="DH20" s="622"/>
      <c r="DI20" s="622"/>
      <c r="DJ20" s="622"/>
      <c r="DK20" s="622"/>
      <c r="DL20" s="622"/>
      <c r="DM20" s="622"/>
      <c r="DN20" s="622"/>
      <c r="DO20" s="622"/>
      <c r="DP20" s="623"/>
      <c r="DQ20" s="627">
        <v>35652951</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v>11934636</v>
      </c>
      <c r="S21" s="622"/>
      <c r="T21" s="622"/>
      <c r="U21" s="622"/>
      <c r="V21" s="622"/>
      <c r="W21" s="622"/>
      <c r="X21" s="622"/>
      <c r="Y21" s="623"/>
      <c r="Z21" s="659">
        <v>22.3</v>
      </c>
      <c r="AA21" s="659"/>
      <c r="AB21" s="659"/>
      <c r="AC21" s="659"/>
      <c r="AD21" s="660">
        <v>10520316</v>
      </c>
      <c r="AE21" s="660"/>
      <c r="AF21" s="660"/>
      <c r="AG21" s="660"/>
      <c r="AH21" s="660"/>
      <c r="AI21" s="660"/>
      <c r="AJ21" s="660"/>
      <c r="AK21" s="660"/>
      <c r="AL21" s="624">
        <v>33</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v>8964</v>
      </c>
      <c r="BH21" s="622"/>
      <c r="BI21" s="622"/>
      <c r="BJ21" s="622"/>
      <c r="BK21" s="622"/>
      <c r="BL21" s="622"/>
      <c r="BM21" s="622"/>
      <c r="BN21" s="623"/>
      <c r="BO21" s="659">
        <v>0</v>
      </c>
      <c r="BP21" s="659"/>
      <c r="BQ21" s="659"/>
      <c r="BR21" s="659"/>
      <c r="BS21" s="660" t="s">
        <v>244</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v>10520316</v>
      </c>
      <c r="S22" s="622"/>
      <c r="T22" s="622"/>
      <c r="U22" s="622"/>
      <c r="V22" s="622"/>
      <c r="W22" s="622"/>
      <c r="X22" s="622"/>
      <c r="Y22" s="623"/>
      <c r="Z22" s="659">
        <v>19.600000000000001</v>
      </c>
      <c r="AA22" s="659"/>
      <c r="AB22" s="659"/>
      <c r="AC22" s="659"/>
      <c r="AD22" s="660">
        <v>10520316</v>
      </c>
      <c r="AE22" s="660"/>
      <c r="AF22" s="660"/>
      <c r="AG22" s="660"/>
      <c r="AH22" s="660"/>
      <c r="AI22" s="660"/>
      <c r="AJ22" s="660"/>
      <c r="AK22" s="660"/>
      <c r="AL22" s="624">
        <v>33</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244</v>
      </c>
      <c r="BH22" s="622"/>
      <c r="BI22" s="622"/>
      <c r="BJ22" s="622"/>
      <c r="BK22" s="622"/>
      <c r="BL22" s="622"/>
      <c r="BM22" s="622"/>
      <c r="BN22" s="623"/>
      <c r="BO22" s="659" t="s">
        <v>244</v>
      </c>
      <c r="BP22" s="659"/>
      <c r="BQ22" s="659"/>
      <c r="BR22" s="659"/>
      <c r="BS22" s="660" t="s">
        <v>244</v>
      </c>
      <c r="BT22" s="660"/>
      <c r="BU22" s="660"/>
      <c r="BV22" s="660"/>
      <c r="BW22" s="660"/>
      <c r="BX22" s="660"/>
      <c r="BY22" s="660"/>
      <c r="BZ22" s="660"/>
      <c r="CA22" s="660"/>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284</v>
      </c>
      <c r="C23" s="619"/>
      <c r="D23" s="619"/>
      <c r="E23" s="619"/>
      <c r="F23" s="619"/>
      <c r="G23" s="619"/>
      <c r="H23" s="619"/>
      <c r="I23" s="619"/>
      <c r="J23" s="619"/>
      <c r="K23" s="619"/>
      <c r="L23" s="619"/>
      <c r="M23" s="619"/>
      <c r="N23" s="619"/>
      <c r="O23" s="619"/>
      <c r="P23" s="619"/>
      <c r="Q23" s="620"/>
      <c r="R23" s="621">
        <v>1414320</v>
      </c>
      <c r="S23" s="622"/>
      <c r="T23" s="622"/>
      <c r="U23" s="622"/>
      <c r="V23" s="622"/>
      <c r="W23" s="622"/>
      <c r="X23" s="622"/>
      <c r="Y23" s="623"/>
      <c r="Z23" s="659">
        <v>2.6</v>
      </c>
      <c r="AA23" s="659"/>
      <c r="AB23" s="659"/>
      <c r="AC23" s="659"/>
      <c r="AD23" s="660" t="s">
        <v>244</v>
      </c>
      <c r="AE23" s="660"/>
      <c r="AF23" s="660"/>
      <c r="AG23" s="660"/>
      <c r="AH23" s="660"/>
      <c r="AI23" s="660"/>
      <c r="AJ23" s="660"/>
      <c r="AK23" s="660"/>
      <c r="AL23" s="624" t="s">
        <v>235</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v>506001</v>
      </c>
      <c r="BH23" s="622"/>
      <c r="BI23" s="622"/>
      <c r="BJ23" s="622"/>
      <c r="BK23" s="622"/>
      <c r="BL23" s="622"/>
      <c r="BM23" s="622"/>
      <c r="BN23" s="623"/>
      <c r="BO23" s="659">
        <v>2.8</v>
      </c>
      <c r="BP23" s="659"/>
      <c r="BQ23" s="659"/>
      <c r="BR23" s="659"/>
      <c r="BS23" s="660" t="s">
        <v>244</v>
      </c>
      <c r="BT23" s="660"/>
      <c r="BU23" s="660"/>
      <c r="BV23" s="660"/>
      <c r="BW23" s="660"/>
      <c r="BX23" s="660"/>
      <c r="BY23" s="660"/>
      <c r="BZ23" s="660"/>
      <c r="CA23" s="660"/>
      <c r="CB23" s="695"/>
      <c r="CD23" s="679" t="s">
        <v>223</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235</v>
      </c>
      <c r="S24" s="622"/>
      <c r="T24" s="622"/>
      <c r="U24" s="622"/>
      <c r="V24" s="622"/>
      <c r="W24" s="622"/>
      <c r="X24" s="622"/>
      <c r="Y24" s="623"/>
      <c r="Z24" s="659" t="s">
        <v>244</v>
      </c>
      <c r="AA24" s="659"/>
      <c r="AB24" s="659"/>
      <c r="AC24" s="659"/>
      <c r="AD24" s="660" t="s">
        <v>235</v>
      </c>
      <c r="AE24" s="660"/>
      <c r="AF24" s="660"/>
      <c r="AG24" s="660"/>
      <c r="AH24" s="660"/>
      <c r="AI24" s="660"/>
      <c r="AJ24" s="660"/>
      <c r="AK24" s="660"/>
      <c r="AL24" s="624" t="s">
        <v>244</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235</v>
      </c>
      <c r="BH24" s="622"/>
      <c r="BI24" s="622"/>
      <c r="BJ24" s="622"/>
      <c r="BK24" s="622"/>
      <c r="BL24" s="622"/>
      <c r="BM24" s="622"/>
      <c r="BN24" s="623"/>
      <c r="BO24" s="659" t="s">
        <v>244</v>
      </c>
      <c r="BP24" s="659"/>
      <c r="BQ24" s="659"/>
      <c r="BR24" s="659"/>
      <c r="BS24" s="660" t="s">
        <v>235</v>
      </c>
      <c r="BT24" s="660"/>
      <c r="BU24" s="660"/>
      <c r="BV24" s="660"/>
      <c r="BW24" s="660"/>
      <c r="BX24" s="660"/>
      <c r="BY24" s="660"/>
      <c r="BZ24" s="660"/>
      <c r="CA24" s="660"/>
      <c r="CB24" s="695"/>
      <c r="CD24" s="676" t="s">
        <v>293</v>
      </c>
      <c r="CE24" s="677"/>
      <c r="CF24" s="677"/>
      <c r="CG24" s="677"/>
      <c r="CH24" s="677"/>
      <c r="CI24" s="677"/>
      <c r="CJ24" s="677"/>
      <c r="CK24" s="677"/>
      <c r="CL24" s="677"/>
      <c r="CM24" s="677"/>
      <c r="CN24" s="677"/>
      <c r="CO24" s="677"/>
      <c r="CP24" s="677"/>
      <c r="CQ24" s="678"/>
      <c r="CR24" s="673">
        <v>25410795</v>
      </c>
      <c r="CS24" s="674"/>
      <c r="CT24" s="674"/>
      <c r="CU24" s="674"/>
      <c r="CV24" s="674"/>
      <c r="CW24" s="674"/>
      <c r="CX24" s="674"/>
      <c r="CY24" s="702"/>
      <c r="CZ24" s="703">
        <v>48.9</v>
      </c>
      <c r="DA24" s="685"/>
      <c r="DB24" s="685"/>
      <c r="DC24" s="705"/>
      <c r="DD24" s="701">
        <v>17154534</v>
      </c>
      <c r="DE24" s="674"/>
      <c r="DF24" s="674"/>
      <c r="DG24" s="674"/>
      <c r="DH24" s="674"/>
      <c r="DI24" s="674"/>
      <c r="DJ24" s="674"/>
      <c r="DK24" s="702"/>
      <c r="DL24" s="701">
        <v>17007522</v>
      </c>
      <c r="DM24" s="674"/>
      <c r="DN24" s="674"/>
      <c r="DO24" s="674"/>
      <c r="DP24" s="674"/>
      <c r="DQ24" s="674"/>
      <c r="DR24" s="674"/>
      <c r="DS24" s="674"/>
      <c r="DT24" s="674"/>
      <c r="DU24" s="674"/>
      <c r="DV24" s="702"/>
      <c r="DW24" s="703">
        <v>52.5</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33587516</v>
      </c>
      <c r="S25" s="622"/>
      <c r="T25" s="622"/>
      <c r="U25" s="622"/>
      <c r="V25" s="622"/>
      <c r="W25" s="622"/>
      <c r="X25" s="622"/>
      <c r="Y25" s="623"/>
      <c r="Z25" s="659">
        <v>62.6</v>
      </c>
      <c r="AA25" s="659"/>
      <c r="AB25" s="659"/>
      <c r="AC25" s="659"/>
      <c r="AD25" s="660">
        <v>31667195</v>
      </c>
      <c r="AE25" s="660"/>
      <c r="AF25" s="660"/>
      <c r="AG25" s="660"/>
      <c r="AH25" s="660"/>
      <c r="AI25" s="660"/>
      <c r="AJ25" s="660"/>
      <c r="AK25" s="660"/>
      <c r="AL25" s="624">
        <v>99.5</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235</v>
      </c>
      <c r="BH25" s="622"/>
      <c r="BI25" s="622"/>
      <c r="BJ25" s="622"/>
      <c r="BK25" s="622"/>
      <c r="BL25" s="622"/>
      <c r="BM25" s="622"/>
      <c r="BN25" s="623"/>
      <c r="BO25" s="659" t="s">
        <v>244</v>
      </c>
      <c r="BP25" s="659"/>
      <c r="BQ25" s="659"/>
      <c r="BR25" s="659"/>
      <c r="BS25" s="660" t="s">
        <v>177</v>
      </c>
      <c r="BT25" s="660"/>
      <c r="BU25" s="660"/>
      <c r="BV25" s="660"/>
      <c r="BW25" s="660"/>
      <c r="BX25" s="660"/>
      <c r="BY25" s="660"/>
      <c r="BZ25" s="660"/>
      <c r="CA25" s="660"/>
      <c r="CB25" s="695"/>
      <c r="CD25" s="618" t="s">
        <v>296</v>
      </c>
      <c r="CE25" s="619"/>
      <c r="CF25" s="619"/>
      <c r="CG25" s="619"/>
      <c r="CH25" s="619"/>
      <c r="CI25" s="619"/>
      <c r="CJ25" s="619"/>
      <c r="CK25" s="619"/>
      <c r="CL25" s="619"/>
      <c r="CM25" s="619"/>
      <c r="CN25" s="619"/>
      <c r="CO25" s="619"/>
      <c r="CP25" s="619"/>
      <c r="CQ25" s="620"/>
      <c r="CR25" s="621">
        <v>9183806</v>
      </c>
      <c r="CS25" s="634"/>
      <c r="CT25" s="634"/>
      <c r="CU25" s="634"/>
      <c r="CV25" s="634"/>
      <c r="CW25" s="634"/>
      <c r="CX25" s="634"/>
      <c r="CY25" s="635"/>
      <c r="CZ25" s="624">
        <v>17.7</v>
      </c>
      <c r="DA25" s="636"/>
      <c r="DB25" s="636"/>
      <c r="DC25" s="637"/>
      <c r="DD25" s="627">
        <v>8318776</v>
      </c>
      <c r="DE25" s="634"/>
      <c r="DF25" s="634"/>
      <c r="DG25" s="634"/>
      <c r="DH25" s="634"/>
      <c r="DI25" s="634"/>
      <c r="DJ25" s="634"/>
      <c r="DK25" s="635"/>
      <c r="DL25" s="627">
        <v>8206694</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11059</v>
      </c>
      <c r="S26" s="622"/>
      <c r="T26" s="622"/>
      <c r="U26" s="622"/>
      <c r="V26" s="622"/>
      <c r="W26" s="622"/>
      <c r="X26" s="622"/>
      <c r="Y26" s="623"/>
      <c r="Z26" s="659">
        <v>0</v>
      </c>
      <c r="AA26" s="659"/>
      <c r="AB26" s="659"/>
      <c r="AC26" s="659"/>
      <c r="AD26" s="660">
        <v>11059</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177</v>
      </c>
      <c r="BH26" s="622"/>
      <c r="BI26" s="622"/>
      <c r="BJ26" s="622"/>
      <c r="BK26" s="622"/>
      <c r="BL26" s="622"/>
      <c r="BM26" s="622"/>
      <c r="BN26" s="623"/>
      <c r="BO26" s="659" t="s">
        <v>244</v>
      </c>
      <c r="BP26" s="659"/>
      <c r="BQ26" s="659"/>
      <c r="BR26" s="659"/>
      <c r="BS26" s="660" t="s">
        <v>244</v>
      </c>
      <c r="BT26" s="660"/>
      <c r="BU26" s="660"/>
      <c r="BV26" s="660"/>
      <c r="BW26" s="660"/>
      <c r="BX26" s="660"/>
      <c r="BY26" s="660"/>
      <c r="BZ26" s="660"/>
      <c r="CA26" s="660"/>
      <c r="CB26" s="695"/>
      <c r="CD26" s="618" t="s">
        <v>299</v>
      </c>
      <c r="CE26" s="619"/>
      <c r="CF26" s="619"/>
      <c r="CG26" s="619"/>
      <c r="CH26" s="619"/>
      <c r="CI26" s="619"/>
      <c r="CJ26" s="619"/>
      <c r="CK26" s="619"/>
      <c r="CL26" s="619"/>
      <c r="CM26" s="619"/>
      <c r="CN26" s="619"/>
      <c r="CO26" s="619"/>
      <c r="CP26" s="619"/>
      <c r="CQ26" s="620"/>
      <c r="CR26" s="621">
        <v>5944035</v>
      </c>
      <c r="CS26" s="622"/>
      <c r="CT26" s="622"/>
      <c r="CU26" s="622"/>
      <c r="CV26" s="622"/>
      <c r="CW26" s="622"/>
      <c r="CX26" s="622"/>
      <c r="CY26" s="623"/>
      <c r="CZ26" s="624">
        <v>11.4</v>
      </c>
      <c r="DA26" s="636"/>
      <c r="DB26" s="636"/>
      <c r="DC26" s="637"/>
      <c r="DD26" s="627">
        <v>5231904</v>
      </c>
      <c r="DE26" s="622"/>
      <c r="DF26" s="622"/>
      <c r="DG26" s="622"/>
      <c r="DH26" s="622"/>
      <c r="DI26" s="622"/>
      <c r="DJ26" s="622"/>
      <c r="DK26" s="623"/>
      <c r="DL26" s="627" t="s">
        <v>177</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72980</v>
      </c>
      <c r="S27" s="622"/>
      <c r="T27" s="622"/>
      <c r="U27" s="622"/>
      <c r="V27" s="622"/>
      <c r="W27" s="622"/>
      <c r="X27" s="622"/>
      <c r="Y27" s="623"/>
      <c r="Z27" s="659">
        <v>0.1</v>
      </c>
      <c r="AA27" s="659"/>
      <c r="AB27" s="659"/>
      <c r="AC27" s="659"/>
      <c r="AD27" s="660" t="s">
        <v>244</v>
      </c>
      <c r="AE27" s="660"/>
      <c r="AF27" s="660"/>
      <c r="AG27" s="660"/>
      <c r="AH27" s="660"/>
      <c r="AI27" s="660"/>
      <c r="AJ27" s="660"/>
      <c r="AK27" s="660"/>
      <c r="AL27" s="624" t="s">
        <v>235</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17974320</v>
      </c>
      <c r="BH27" s="622"/>
      <c r="BI27" s="622"/>
      <c r="BJ27" s="622"/>
      <c r="BK27" s="622"/>
      <c r="BL27" s="622"/>
      <c r="BM27" s="622"/>
      <c r="BN27" s="623"/>
      <c r="BO27" s="659">
        <v>100</v>
      </c>
      <c r="BP27" s="659"/>
      <c r="BQ27" s="659"/>
      <c r="BR27" s="659"/>
      <c r="BS27" s="660">
        <v>411134</v>
      </c>
      <c r="BT27" s="660"/>
      <c r="BU27" s="660"/>
      <c r="BV27" s="660"/>
      <c r="BW27" s="660"/>
      <c r="BX27" s="660"/>
      <c r="BY27" s="660"/>
      <c r="BZ27" s="660"/>
      <c r="CA27" s="660"/>
      <c r="CB27" s="695"/>
      <c r="CD27" s="618" t="s">
        <v>302</v>
      </c>
      <c r="CE27" s="619"/>
      <c r="CF27" s="619"/>
      <c r="CG27" s="619"/>
      <c r="CH27" s="619"/>
      <c r="CI27" s="619"/>
      <c r="CJ27" s="619"/>
      <c r="CK27" s="619"/>
      <c r="CL27" s="619"/>
      <c r="CM27" s="619"/>
      <c r="CN27" s="619"/>
      <c r="CO27" s="619"/>
      <c r="CP27" s="619"/>
      <c r="CQ27" s="620"/>
      <c r="CR27" s="621">
        <v>10246949</v>
      </c>
      <c r="CS27" s="634"/>
      <c r="CT27" s="634"/>
      <c r="CU27" s="634"/>
      <c r="CV27" s="634"/>
      <c r="CW27" s="634"/>
      <c r="CX27" s="634"/>
      <c r="CY27" s="635"/>
      <c r="CZ27" s="624">
        <v>19.7</v>
      </c>
      <c r="DA27" s="636"/>
      <c r="DB27" s="636"/>
      <c r="DC27" s="637"/>
      <c r="DD27" s="627">
        <v>2875500</v>
      </c>
      <c r="DE27" s="634"/>
      <c r="DF27" s="634"/>
      <c r="DG27" s="634"/>
      <c r="DH27" s="634"/>
      <c r="DI27" s="634"/>
      <c r="DJ27" s="634"/>
      <c r="DK27" s="635"/>
      <c r="DL27" s="627">
        <v>2840570</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390997</v>
      </c>
      <c r="S28" s="622"/>
      <c r="T28" s="622"/>
      <c r="U28" s="622"/>
      <c r="V28" s="622"/>
      <c r="W28" s="622"/>
      <c r="X28" s="622"/>
      <c r="Y28" s="623"/>
      <c r="Z28" s="659">
        <v>0.7</v>
      </c>
      <c r="AA28" s="659"/>
      <c r="AB28" s="659"/>
      <c r="AC28" s="659"/>
      <c r="AD28" s="660">
        <v>2371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5980040</v>
      </c>
      <c r="CS28" s="622"/>
      <c r="CT28" s="622"/>
      <c r="CU28" s="622"/>
      <c r="CV28" s="622"/>
      <c r="CW28" s="622"/>
      <c r="CX28" s="622"/>
      <c r="CY28" s="623"/>
      <c r="CZ28" s="624">
        <v>11.5</v>
      </c>
      <c r="DA28" s="636"/>
      <c r="DB28" s="636"/>
      <c r="DC28" s="637"/>
      <c r="DD28" s="627">
        <v>5960258</v>
      </c>
      <c r="DE28" s="622"/>
      <c r="DF28" s="622"/>
      <c r="DG28" s="622"/>
      <c r="DH28" s="622"/>
      <c r="DI28" s="622"/>
      <c r="DJ28" s="622"/>
      <c r="DK28" s="623"/>
      <c r="DL28" s="627">
        <v>5960258</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69851</v>
      </c>
      <c r="S29" s="622"/>
      <c r="T29" s="622"/>
      <c r="U29" s="622"/>
      <c r="V29" s="622"/>
      <c r="W29" s="622"/>
      <c r="X29" s="622"/>
      <c r="Y29" s="623"/>
      <c r="Z29" s="659">
        <v>0.1</v>
      </c>
      <c r="AA29" s="659"/>
      <c r="AB29" s="659"/>
      <c r="AC29" s="659"/>
      <c r="AD29" s="660">
        <v>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306</v>
      </c>
      <c r="CE29" s="641"/>
      <c r="CF29" s="618" t="s">
        <v>307</v>
      </c>
      <c r="CG29" s="619"/>
      <c r="CH29" s="619"/>
      <c r="CI29" s="619"/>
      <c r="CJ29" s="619"/>
      <c r="CK29" s="619"/>
      <c r="CL29" s="619"/>
      <c r="CM29" s="619"/>
      <c r="CN29" s="619"/>
      <c r="CO29" s="619"/>
      <c r="CP29" s="619"/>
      <c r="CQ29" s="620"/>
      <c r="CR29" s="621">
        <v>5980040</v>
      </c>
      <c r="CS29" s="634"/>
      <c r="CT29" s="634"/>
      <c r="CU29" s="634"/>
      <c r="CV29" s="634"/>
      <c r="CW29" s="634"/>
      <c r="CX29" s="634"/>
      <c r="CY29" s="635"/>
      <c r="CZ29" s="624">
        <v>11.5</v>
      </c>
      <c r="DA29" s="636"/>
      <c r="DB29" s="636"/>
      <c r="DC29" s="637"/>
      <c r="DD29" s="627">
        <v>5960258</v>
      </c>
      <c r="DE29" s="634"/>
      <c r="DF29" s="634"/>
      <c r="DG29" s="634"/>
      <c r="DH29" s="634"/>
      <c r="DI29" s="634"/>
      <c r="DJ29" s="634"/>
      <c r="DK29" s="635"/>
      <c r="DL29" s="627">
        <v>5960258</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8855769</v>
      </c>
      <c r="S30" s="622"/>
      <c r="T30" s="622"/>
      <c r="U30" s="622"/>
      <c r="V30" s="622"/>
      <c r="W30" s="622"/>
      <c r="X30" s="622"/>
      <c r="Y30" s="623"/>
      <c r="Z30" s="659">
        <v>16.5</v>
      </c>
      <c r="AA30" s="659"/>
      <c r="AB30" s="659"/>
      <c r="AC30" s="659"/>
      <c r="AD30" s="660" t="s">
        <v>244</v>
      </c>
      <c r="AE30" s="660"/>
      <c r="AF30" s="660"/>
      <c r="AG30" s="660"/>
      <c r="AH30" s="660"/>
      <c r="AI30" s="660"/>
      <c r="AJ30" s="660"/>
      <c r="AK30" s="660"/>
      <c r="AL30" s="624" t="s">
        <v>235</v>
      </c>
      <c r="AM30" s="625"/>
      <c r="AN30" s="625"/>
      <c r="AO30" s="661"/>
      <c r="AP30" s="679" t="s">
        <v>223</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18" t="s">
        <v>311</v>
      </c>
      <c r="CG30" s="619"/>
      <c r="CH30" s="619"/>
      <c r="CI30" s="619"/>
      <c r="CJ30" s="619"/>
      <c r="CK30" s="619"/>
      <c r="CL30" s="619"/>
      <c r="CM30" s="619"/>
      <c r="CN30" s="619"/>
      <c r="CO30" s="619"/>
      <c r="CP30" s="619"/>
      <c r="CQ30" s="620"/>
      <c r="CR30" s="621">
        <v>5826502</v>
      </c>
      <c r="CS30" s="622"/>
      <c r="CT30" s="622"/>
      <c r="CU30" s="622"/>
      <c r="CV30" s="622"/>
      <c r="CW30" s="622"/>
      <c r="CX30" s="622"/>
      <c r="CY30" s="623"/>
      <c r="CZ30" s="624">
        <v>11.2</v>
      </c>
      <c r="DA30" s="636"/>
      <c r="DB30" s="636"/>
      <c r="DC30" s="637"/>
      <c r="DD30" s="627">
        <v>5806720</v>
      </c>
      <c r="DE30" s="622"/>
      <c r="DF30" s="622"/>
      <c r="DG30" s="622"/>
      <c r="DH30" s="622"/>
      <c r="DI30" s="622"/>
      <c r="DJ30" s="622"/>
      <c r="DK30" s="623"/>
      <c r="DL30" s="627">
        <v>5806720</v>
      </c>
      <c r="DM30" s="622"/>
      <c r="DN30" s="622"/>
      <c r="DO30" s="622"/>
      <c r="DP30" s="622"/>
      <c r="DQ30" s="622"/>
      <c r="DR30" s="622"/>
      <c r="DS30" s="622"/>
      <c r="DT30" s="622"/>
      <c r="DU30" s="622"/>
      <c r="DV30" s="623"/>
      <c r="DW30" s="624">
        <v>17.899999999999999</v>
      </c>
      <c r="DX30" s="636"/>
      <c r="DY30" s="636"/>
      <c r="DZ30" s="636"/>
      <c r="EA30" s="636"/>
      <c r="EB30" s="636"/>
      <c r="EC30" s="648"/>
    </row>
    <row r="31" spans="2:133" ht="11.25" customHeight="1" x14ac:dyDescent="0.2">
      <c r="B31" s="696" t="s">
        <v>312</v>
      </c>
      <c r="C31" s="697"/>
      <c r="D31" s="697"/>
      <c r="E31" s="697"/>
      <c r="F31" s="697"/>
      <c r="G31" s="697"/>
      <c r="H31" s="697"/>
      <c r="I31" s="697"/>
      <c r="J31" s="697"/>
      <c r="K31" s="697"/>
      <c r="L31" s="697"/>
      <c r="M31" s="697"/>
      <c r="N31" s="697"/>
      <c r="O31" s="697"/>
      <c r="P31" s="697"/>
      <c r="Q31" s="698"/>
      <c r="R31" s="621" t="s">
        <v>244</v>
      </c>
      <c r="S31" s="622"/>
      <c r="T31" s="622"/>
      <c r="U31" s="622"/>
      <c r="V31" s="622"/>
      <c r="W31" s="622"/>
      <c r="X31" s="622"/>
      <c r="Y31" s="623"/>
      <c r="Z31" s="659" t="s">
        <v>235</v>
      </c>
      <c r="AA31" s="659"/>
      <c r="AB31" s="659"/>
      <c r="AC31" s="659"/>
      <c r="AD31" s="660" t="s">
        <v>235</v>
      </c>
      <c r="AE31" s="660"/>
      <c r="AF31" s="660"/>
      <c r="AG31" s="660"/>
      <c r="AH31" s="660"/>
      <c r="AI31" s="660"/>
      <c r="AJ31" s="660"/>
      <c r="AK31" s="660"/>
      <c r="AL31" s="624" t="s">
        <v>235</v>
      </c>
      <c r="AM31" s="625"/>
      <c r="AN31" s="625"/>
      <c r="AO31" s="661"/>
      <c r="AP31" s="687" t="s">
        <v>313</v>
      </c>
      <c r="AQ31" s="688"/>
      <c r="AR31" s="688"/>
      <c r="AS31" s="688"/>
      <c r="AT31" s="689" t="s">
        <v>314</v>
      </c>
      <c r="AU31" s="218"/>
      <c r="AV31" s="218"/>
      <c r="AW31" s="218"/>
      <c r="AX31" s="676" t="s">
        <v>189</v>
      </c>
      <c r="AY31" s="677"/>
      <c r="AZ31" s="677"/>
      <c r="BA31" s="677"/>
      <c r="BB31" s="677"/>
      <c r="BC31" s="677"/>
      <c r="BD31" s="677"/>
      <c r="BE31" s="677"/>
      <c r="BF31" s="678"/>
      <c r="BG31" s="683">
        <v>99.3</v>
      </c>
      <c r="BH31" s="684"/>
      <c r="BI31" s="684"/>
      <c r="BJ31" s="684"/>
      <c r="BK31" s="684"/>
      <c r="BL31" s="684"/>
      <c r="BM31" s="685">
        <v>98.8</v>
      </c>
      <c r="BN31" s="684"/>
      <c r="BO31" s="684"/>
      <c r="BP31" s="684"/>
      <c r="BQ31" s="686"/>
      <c r="BR31" s="683">
        <v>99.3</v>
      </c>
      <c r="BS31" s="684"/>
      <c r="BT31" s="684"/>
      <c r="BU31" s="684"/>
      <c r="BV31" s="684"/>
      <c r="BW31" s="684"/>
      <c r="BX31" s="685">
        <v>98.5</v>
      </c>
      <c r="BY31" s="684"/>
      <c r="BZ31" s="684"/>
      <c r="CA31" s="684"/>
      <c r="CB31" s="686"/>
      <c r="CD31" s="642"/>
      <c r="CE31" s="643"/>
      <c r="CF31" s="618" t="s">
        <v>315</v>
      </c>
      <c r="CG31" s="619"/>
      <c r="CH31" s="619"/>
      <c r="CI31" s="619"/>
      <c r="CJ31" s="619"/>
      <c r="CK31" s="619"/>
      <c r="CL31" s="619"/>
      <c r="CM31" s="619"/>
      <c r="CN31" s="619"/>
      <c r="CO31" s="619"/>
      <c r="CP31" s="619"/>
      <c r="CQ31" s="620"/>
      <c r="CR31" s="621">
        <v>153538</v>
      </c>
      <c r="CS31" s="634"/>
      <c r="CT31" s="634"/>
      <c r="CU31" s="634"/>
      <c r="CV31" s="634"/>
      <c r="CW31" s="634"/>
      <c r="CX31" s="634"/>
      <c r="CY31" s="635"/>
      <c r="CZ31" s="624">
        <v>0.3</v>
      </c>
      <c r="DA31" s="636"/>
      <c r="DB31" s="636"/>
      <c r="DC31" s="637"/>
      <c r="DD31" s="627">
        <v>153538</v>
      </c>
      <c r="DE31" s="634"/>
      <c r="DF31" s="634"/>
      <c r="DG31" s="634"/>
      <c r="DH31" s="634"/>
      <c r="DI31" s="634"/>
      <c r="DJ31" s="634"/>
      <c r="DK31" s="635"/>
      <c r="DL31" s="627">
        <v>153538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3524299</v>
      </c>
      <c r="S32" s="622"/>
      <c r="T32" s="622"/>
      <c r="U32" s="622"/>
      <c r="V32" s="622"/>
      <c r="W32" s="622"/>
      <c r="X32" s="622"/>
      <c r="Y32" s="623"/>
      <c r="Z32" s="659">
        <v>6.6</v>
      </c>
      <c r="AA32" s="659"/>
      <c r="AB32" s="659"/>
      <c r="AC32" s="659"/>
      <c r="AD32" s="660" t="s">
        <v>244</v>
      </c>
      <c r="AE32" s="660"/>
      <c r="AF32" s="660"/>
      <c r="AG32" s="660"/>
      <c r="AH32" s="660"/>
      <c r="AI32" s="660"/>
      <c r="AJ32" s="660"/>
      <c r="AK32" s="660"/>
      <c r="AL32" s="624" t="s">
        <v>177</v>
      </c>
      <c r="AM32" s="625"/>
      <c r="AN32" s="625"/>
      <c r="AO32" s="661"/>
      <c r="AP32" s="662"/>
      <c r="AQ32" s="663"/>
      <c r="AR32" s="663"/>
      <c r="AS32" s="663"/>
      <c r="AT32" s="690"/>
      <c r="AU32" s="214" t="s">
        <v>317</v>
      </c>
      <c r="AX32" s="618" t="s">
        <v>318</v>
      </c>
      <c r="AY32" s="619"/>
      <c r="AZ32" s="619"/>
      <c r="BA32" s="619"/>
      <c r="BB32" s="619"/>
      <c r="BC32" s="619"/>
      <c r="BD32" s="619"/>
      <c r="BE32" s="619"/>
      <c r="BF32" s="620"/>
      <c r="BG32" s="692">
        <v>99.2</v>
      </c>
      <c r="BH32" s="634"/>
      <c r="BI32" s="634"/>
      <c r="BJ32" s="634"/>
      <c r="BK32" s="634"/>
      <c r="BL32" s="634"/>
      <c r="BM32" s="625">
        <v>98.5</v>
      </c>
      <c r="BN32" s="634"/>
      <c r="BO32" s="634"/>
      <c r="BP32" s="634"/>
      <c r="BQ32" s="657"/>
      <c r="BR32" s="692">
        <v>99.3</v>
      </c>
      <c r="BS32" s="634"/>
      <c r="BT32" s="634"/>
      <c r="BU32" s="634"/>
      <c r="BV32" s="634"/>
      <c r="BW32" s="634"/>
      <c r="BX32" s="625">
        <v>98.4</v>
      </c>
      <c r="BY32" s="634"/>
      <c r="BZ32" s="634"/>
      <c r="CA32" s="634"/>
      <c r="CB32" s="657"/>
      <c r="CD32" s="644"/>
      <c r="CE32" s="645"/>
      <c r="CF32" s="618" t="s">
        <v>319</v>
      </c>
      <c r="CG32" s="619"/>
      <c r="CH32" s="619"/>
      <c r="CI32" s="619"/>
      <c r="CJ32" s="619"/>
      <c r="CK32" s="619"/>
      <c r="CL32" s="619"/>
      <c r="CM32" s="619"/>
      <c r="CN32" s="619"/>
      <c r="CO32" s="619"/>
      <c r="CP32" s="619"/>
      <c r="CQ32" s="620"/>
      <c r="CR32" s="621" t="s">
        <v>244</v>
      </c>
      <c r="CS32" s="622"/>
      <c r="CT32" s="622"/>
      <c r="CU32" s="622"/>
      <c r="CV32" s="622"/>
      <c r="CW32" s="622"/>
      <c r="CX32" s="622"/>
      <c r="CY32" s="623"/>
      <c r="CZ32" s="624" t="s">
        <v>235</v>
      </c>
      <c r="DA32" s="636"/>
      <c r="DB32" s="636"/>
      <c r="DC32" s="637"/>
      <c r="DD32" s="627" t="s">
        <v>244</v>
      </c>
      <c r="DE32" s="622"/>
      <c r="DF32" s="622"/>
      <c r="DG32" s="622"/>
      <c r="DH32" s="622"/>
      <c r="DI32" s="622"/>
      <c r="DJ32" s="622"/>
      <c r="DK32" s="623"/>
      <c r="DL32" s="627" t="s">
        <v>244</v>
      </c>
      <c r="DM32" s="622"/>
      <c r="DN32" s="622"/>
      <c r="DO32" s="622"/>
      <c r="DP32" s="622"/>
      <c r="DQ32" s="622"/>
      <c r="DR32" s="622"/>
      <c r="DS32" s="622"/>
      <c r="DT32" s="622"/>
      <c r="DU32" s="622"/>
      <c r="DV32" s="623"/>
      <c r="DW32" s="624" t="s">
        <v>235</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247752</v>
      </c>
      <c r="S33" s="622"/>
      <c r="T33" s="622"/>
      <c r="U33" s="622"/>
      <c r="V33" s="622"/>
      <c r="W33" s="622"/>
      <c r="X33" s="622"/>
      <c r="Y33" s="623"/>
      <c r="Z33" s="659">
        <v>0.5</v>
      </c>
      <c r="AA33" s="659"/>
      <c r="AB33" s="659"/>
      <c r="AC33" s="659"/>
      <c r="AD33" s="660">
        <v>30821</v>
      </c>
      <c r="AE33" s="660"/>
      <c r="AF33" s="660"/>
      <c r="AG33" s="660"/>
      <c r="AH33" s="660"/>
      <c r="AI33" s="660"/>
      <c r="AJ33" s="660"/>
      <c r="AK33" s="660"/>
      <c r="AL33" s="624">
        <v>0.1</v>
      </c>
      <c r="AM33" s="625"/>
      <c r="AN33" s="625"/>
      <c r="AO33" s="661"/>
      <c r="AP33" s="664"/>
      <c r="AQ33" s="665"/>
      <c r="AR33" s="665"/>
      <c r="AS33" s="665"/>
      <c r="AT33" s="691"/>
      <c r="AU33" s="219"/>
      <c r="AV33" s="219"/>
      <c r="AW33" s="219"/>
      <c r="AX33" s="602" t="s">
        <v>321</v>
      </c>
      <c r="AY33" s="603"/>
      <c r="AZ33" s="603"/>
      <c r="BA33" s="603"/>
      <c r="BB33" s="603"/>
      <c r="BC33" s="603"/>
      <c r="BD33" s="603"/>
      <c r="BE33" s="603"/>
      <c r="BF33" s="604"/>
      <c r="BG33" s="682">
        <v>99.5</v>
      </c>
      <c r="BH33" s="606"/>
      <c r="BI33" s="606"/>
      <c r="BJ33" s="606"/>
      <c r="BK33" s="606"/>
      <c r="BL33" s="606"/>
      <c r="BM33" s="652">
        <v>99.1</v>
      </c>
      <c r="BN33" s="606"/>
      <c r="BO33" s="606"/>
      <c r="BP33" s="606"/>
      <c r="BQ33" s="669"/>
      <c r="BR33" s="682">
        <v>99.3</v>
      </c>
      <c r="BS33" s="606"/>
      <c r="BT33" s="606"/>
      <c r="BU33" s="606"/>
      <c r="BV33" s="606"/>
      <c r="BW33" s="606"/>
      <c r="BX33" s="652">
        <v>98.7</v>
      </c>
      <c r="BY33" s="606"/>
      <c r="BZ33" s="606"/>
      <c r="CA33" s="606"/>
      <c r="CB33" s="669"/>
      <c r="CD33" s="618" t="s">
        <v>322</v>
      </c>
      <c r="CE33" s="619"/>
      <c r="CF33" s="619"/>
      <c r="CG33" s="619"/>
      <c r="CH33" s="619"/>
      <c r="CI33" s="619"/>
      <c r="CJ33" s="619"/>
      <c r="CK33" s="619"/>
      <c r="CL33" s="619"/>
      <c r="CM33" s="619"/>
      <c r="CN33" s="619"/>
      <c r="CO33" s="619"/>
      <c r="CP33" s="619"/>
      <c r="CQ33" s="620"/>
      <c r="CR33" s="621">
        <v>22979957</v>
      </c>
      <c r="CS33" s="634"/>
      <c r="CT33" s="634"/>
      <c r="CU33" s="634"/>
      <c r="CV33" s="634"/>
      <c r="CW33" s="634"/>
      <c r="CX33" s="634"/>
      <c r="CY33" s="635"/>
      <c r="CZ33" s="624">
        <v>44.2</v>
      </c>
      <c r="DA33" s="636"/>
      <c r="DB33" s="636"/>
      <c r="DC33" s="637"/>
      <c r="DD33" s="627">
        <v>17388354</v>
      </c>
      <c r="DE33" s="634"/>
      <c r="DF33" s="634"/>
      <c r="DG33" s="634"/>
      <c r="DH33" s="634"/>
      <c r="DI33" s="634"/>
      <c r="DJ33" s="634"/>
      <c r="DK33" s="635"/>
      <c r="DL33" s="627">
        <v>10783913</v>
      </c>
      <c r="DM33" s="634"/>
      <c r="DN33" s="634"/>
      <c r="DO33" s="634"/>
      <c r="DP33" s="634"/>
      <c r="DQ33" s="634"/>
      <c r="DR33" s="634"/>
      <c r="DS33" s="634"/>
      <c r="DT33" s="634"/>
      <c r="DU33" s="634"/>
      <c r="DV33" s="635"/>
      <c r="DW33" s="624">
        <v>33.299999999999997</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600659</v>
      </c>
      <c r="S34" s="622"/>
      <c r="T34" s="622"/>
      <c r="U34" s="622"/>
      <c r="V34" s="622"/>
      <c r="W34" s="622"/>
      <c r="X34" s="622"/>
      <c r="Y34" s="623"/>
      <c r="Z34" s="659">
        <v>1.1000000000000001</v>
      </c>
      <c r="AA34" s="659"/>
      <c r="AB34" s="659"/>
      <c r="AC34" s="659"/>
      <c r="AD34" s="660" t="s">
        <v>235</v>
      </c>
      <c r="AE34" s="660"/>
      <c r="AF34" s="660"/>
      <c r="AG34" s="660"/>
      <c r="AH34" s="660"/>
      <c r="AI34" s="660"/>
      <c r="AJ34" s="660"/>
      <c r="AK34" s="660"/>
      <c r="AL34" s="624" t="s">
        <v>244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8528435</v>
      </c>
      <c r="CS34" s="622"/>
      <c r="CT34" s="622"/>
      <c r="CU34" s="622"/>
      <c r="CV34" s="622"/>
      <c r="CW34" s="622"/>
      <c r="CX34" s="622"/>
      <c r="CY34" s="623"/>
      <c r="CZ34" s="624">
        <v>16.399999999999999</v>
      </c>
      <c r="DA34" s="636"/>
      <c r="DB34" s="636"/>
      <c r="DC34" s="637"/>
      <c r="DD34" s="627">
        <v>5374019</v>
      </c>
      <c r="DE34" s="622"/>
      <c r="DF34" s="622"/>
      <c r="DG34" s="622"/>
      <c r="DH34" s="622"/>
      <c r="DI34" s="622"/>
      <c r="DJ34" s="622"/>
      <c r="DK34" s="623"/>
      <c r="DL34" s="627">
        <v>4297291</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733726</v>
      </c>
      <c r="S35" s="622"/>
      <c r="T35" s="622"/>
      <c r="U35" s="622"/>
      <c r="V35" s="622"/>
      <c r="W35" s="622"/>
      <c r="X35" s="622"/>
      <c r="Y35" s="623"/>
      <c r="Z35" s="659">
        <v>1.4</v>
      </c>
      <c r="AA35" s="659"/>
      <c r="AB35" s="659"/>
      <c r="AC35" s="659"/>
      <c r="AD35" s="660" t="s">
        <v>244</v>
      </c>
      <c r="AE35" s="660"/>
      <c r="AF35" s="660"/>
      <c r="AG35" s="660"/>
      <c r="AH35" s="660"/>
      <c r="AI35" s="660"/>
      <c r="AJ35" s="660"/>
      <c r="AK35" s="660"/>
      <c r="AL35" s="624" t="s">
        <v>244</v>
      </c>
      <c r="AM35" s="625"/>
      <c r="AN35" s="625"/>
      <c r="AO35" s="661"/>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328</v>
      </c>
      <c r="CE35" s="619"/>
      <c r="CF35" s="619"/>
      <c r="CG35" s="619"/>
      <c r="CH35" s="619"/>
      <c r="CI35" s="619"/>
      <c r="CJ35" s="619"/>
      <c r="CK35" s="619"/>
      <c r="CL35" s="619"/>
      <c r="CM35" s="619"/>
      <c r="CN35" s="619"/>
      <c r="CO35" s="619"/>
      <c r="CP35" s="619"/>
      <c r="CQ35" s="620"/>
      <c r="CR35" s="621">
        <v>169626</v>
      </c>
      <c r="CS35" s="634"/>
      <c r="CT35" s="634"/>
      <c r="CU35" s="634"/>
      <c r="CV35" s="634"/>
      <c r="CW35" s="634"/>
      <c r="CX35" s="634"/>
      <c r="CY35" s="635"/>
      <c r="CZ35" s="624">
        <v>0.3</v>
      </c>
      <c r="DA35" s="636"/>
      <c r="DB35" s="636"/>
      <c r="DC35" s="637"/>
      <c r="DD35" s="627">
        <v>155210</v>
      </c>
      <c r="DE35" s="634"/>
      <c r="DF35" s="634"/>
      <c r="DG35" s="634"/>
      <c r="DH35" s="634"/>
      <c r="DI35" s="634"/>
      <c r="DJ35" s="634"/>
      <c r="DK35" s="635"/>
      <c r="DL35" s="627">
        <v>108062</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2305377</v>
      </c>
      <c r="S36" s="622"/>
      <c r="T36" s="622"/>
      <c r="U36" s="622"/>
      <c r="V36" s="622"/>
      <c r="W36" s="622"/>
      <c r="X36" s="622"/>
      <c r="Y36" s="623"/>
      <c r="Z36" s="659">
        <v>4.3</v>
      </c>
      <c r="AA36" s="659"/>
      <c r="AB36" s="659"/>
      <c r="AC36" s="659"/>
      <c r="AD36" s="660" t="s">
        <v>235</v>
      </c>
      <c r="AE36" s="660"/>
      <c r="AF36" s="660"/>
      <c r="AG36" s="660"/>
      <c r="AH36" s="660"/>
      <c r="AI36" s="660"/>
      <c r="AJ36" s="660"/>
      <c r="AK36" s="660"/>
      <c r="AL36" s="624" t="s">
        <v>244</v>
      </c>
      <c r="AM36" s="625"/>
      <c r="AN36" s="625"/>
      <c r="AO36" s="661"/>
      <c r="AP36" s="222"/>
      <c r="AQ36" s="670" t="s">
        <v>330</v>
      </c>
      <c r="AR36" s="671"/>
      <c r="AS36" s="671"/>
      <c r="AT36" s="671"/>
      <c r="AU36" s="671"/>
      <c r="AV36" s="671"/>
      <c r="AW36" s="671"/>
      <c r="AX36" s="671"/>
      <c r="AY36" s="672"/>
      <c r="AZ36" s="673">
        <v>5851067</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50097</v>
      </c>
      <c r="BW36" s="674"/>
      <c r="BX36" s="674"/>
      <c r="BY36" s="674"/>
      <c r="BZ36" s="674"/>
      <c r="CA36" s="674"/>
      <c r="CB36" s="675"/>
      <c r="CD36" s="618" t="s">
        <v>332</v>
      </c>
      <c r="CE36" s="619"/>
      <c r="CF36" s="619"/>
      <c r="CG36" s="619"/>
      <c r="CH36" s="619"/>
      <c r="CI36" s="619"/>
      <c r="CJ36" s="619"/>
      <c r="CK36" s="619"/>
      <c r="CL36" s="619"/>
      <c r="CM36" s="619"/>
      <c r="CN36" s="619"/>
      <c r="CO36" s="619"/>
      <c r="CP36" s="619"/>
      <c r="CQ36" s="620"/>
      <c r="CR36" s="621">
        <v>7095480</v>
      </c>
      <c r="CS36" s="622"/>
      <c r="CT36" s="622"/>
      <c r="CU36" s="622"/>
      <c r="CV36" s="622"/>
      <c r="CW36" s="622"/>
      <c r="CX36" s="622"/>
      <c r="CY36" s="623"/>
      <c r="CZ36" s="624">
        <v>13.7</v>
      </c>
      <c r="DA36" s="636"/>
      <c r="DB36" s="636"/>
      <c r="DC36" s="637"/>
      <c r="DD36" s="627">
        <v>5981134</v>
      </c>
      <c r="DE36" s="622"/>
      <c r="DF36" s="622"/>
      <c r="DG36" s="622"/>
      <c r="DH36" s="622"/>
      <c r="DI36" s="622"/>
      <c r="DJ36" s="622"/>
      <c r="DK36" s="623"/>
      <c r="DL36" s="627">
        <v>3174888</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1425800</v>
      </c>
      <c r="S37" s="622"/>
      <c r="T37" s="622"/>
      <c r="U37" s="622"/>
      <c r="V37" s="622"/>
      <c r="W37" s="622"/>
      <c r="X37" s="622"/>
      <c r="Y37" s="623"/>
      <c r="Z37" s="659">
        <v>2.7</v>
      </c>
      <c r="AA37" s="659"/>
      <c r="AB37" s="659"/>
      <c r="AC37" s="659"/>
      <c r="AD37" s="660">
        <v>120341</v>
      </c>
      <c r="AE37" s="660"/>
      <c r="AF37" s="660"/>
      <c r="AG37" s="660"/>
      <c r="AH37" s="660"/>
      <c r="AI37" s="660"/>
      <c r="AJ37" s="660"/>
      <c r="AK37" s="660"/>
      <c r="AL37" s="624">
        <v>0.4</v>
      </c>
      <c r="AM37" s="625"/>
      <c r="AN37" s="625"/>
      <c r="AO37" s="661"/>
      <c r="AQ37" s="654" t="s">
        <v>334</v>
      </c>
      <c r="AR37" s="655"/>
      <c r="AS37" s="655"/>
      <c r="AT37" s="655"/>
      <c r="AU37" s="655"/>
      <c r="AV37" s="655"/>
      <c r="AW37" s="655"/>
      <c r="AX37" s="655"/>
      <c r="AY37" s="656"/>
      <c r="AZ37" s="621">
        <v>1812000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34068</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2788318</v>
      </c>
      <c r="CS37" s="634"/>
      <c r="CT37" s="634"/>
      <c r="CU37" s="634"/>
      <c r="CV37" s="634"/>
      <c r="CW37" s="634"/>
      <c r="CX37" s="634"/>
      <c r="CY37" s="635"/>
      <c r="CZ37" s="624">
        <v>5.4</v>
      </c>
      <c r="DA37" s="636"/>
      <c r="DB37" s="636"/>
      <c r="DC37" s="637"/>
      <c r="DD37" s="627">
        <v>2786101</v>
      </c>
      <c r="DE37" s="634"/>
      <c r="DF37" s="634"/>
      <c r="DG37" s="634"/>
      <c r="DH37" s="634"/>
      <c r="DI37" s="634"/>
      <c r="DJ37" s="634"/>
      <c r="DK37" s="635"/>
      <c r="DL37" s="627">
        <v>2247838</v>
      </c>
      <c r="DM37" s="634"/>
      <c r="DN37" s="634"/>
      <c r="DO37" s="634"/>
      <c r="DP37" s="634"/>
      <c r="DQ37" s="634"/>
      <c r="DR37" s="634"/>
      <c r="DS37" s="634"/>
      <c r="DT37" s="634"/>
      <c r="DU37" s="634"/>
      <c r="DV37" s="635"/>
      <c r="DW37" s="624">
        <v>6.9</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1803886</v>
      </c>
      <c r="S38" s="622"/>
      <c r="T38" s="622"/>
      <c r="U38" s="622"/>
      <c r="V38" s="622"/>
      <c r="W38" s="622"/>
      <c r="X38" s="622"/>
      <c r="Y38" s="623"/>
      <c r="Z38" s="659">
        <v>3.4</v>
      </c>
      <c r="AA38" s="659"/>
      <c r="AB38" s="659"/>
      <c r="AC38" s="659"/>
      <c r="AD38" s="660" t="s">
        <v>235</v>
      </c>
      <c r="AE38" s="660"/>
      <c r="AF38" s="660"/>
      <c r="AG38" s="660"/>
      <c r="AH38" s="660"/>
      <c r="AI38" s="660"/>
      <c r="AJ38" s="660"/>
      <c r="AK38" s="660"/>
      <c r="AL38" s="624" t="s">
        <v>235</v>
      </c>
      <c r="AM38" s="625"/>
      <c r="AN38" s="625"/>
      <c r="AO38" s="661"/>
      <c r="AQ38" s="654" t="s">
        <v>338</v>
      </c>
      <c r="AR38" s="655"/>
      <c r="AS38" s="655"/>
      <c r="AT38" s="655"/>
      <c r="AU38" s="655"/>
      <c r="AV38" s="655"/>
      <c r="AW38" s="655"/>
      <c r="AX38" s="655"/>
      <c r="AY38" s="656"/>
      <c r="AZ38" s="621">
        <v>260669</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13043</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4386552</v>
      </c>
      <c r="CS38" s="622"/>
      <c r="CT38" s="622"/>
      <c r="CU38" s="622"/>
      <c r="CV38" s="622"/>
      <c r="CW38" s="622"/>
      <c r="CX38" s="622"/>
      <c r="CY38" s="623"/>
      <c r="CZ38" s="624">
        <v>8.4</v>
      </c>
      <c r="DA38" s="636"/>
      <c r="DB38" s="636"/>
      <c r="DC38" s="637"/>
      <c r="DD38" s="627">
        <v>3760945</v>
      </c>
      <c r="DE38" s="622"/>
      <c r="DF38" s="622"/>
      <c r="DG38" s="622"/>
      <c r="DH38" s="622"/>
      <c r="DI38" s="622"/>
      <c r="DJ38" s="622"/>
      <c r="DK38" s="623"/>
      <c r="DL38" s="627">
        <v>3203672</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177</v>
      </c>
      <c r="S39" s="622"/>
      <c r="T39" s="622"/>
      <c r="U39" s="622"/>
      <c r="V39" s="622"/>
      <c r="W39" s="622"/>
      <c r="X39" s="622"/>
      <c r="Y39" s="623"/>
      <c r="Z39" s="659" t="s">
        <v>235</v>
      </c>
      <c r="AA39" s="659"/>
      <c r="AB39" s="659"/>
      <c r="AC39" s="659"/>
      <c r="AD39" s="660" t="s">
        <v>235</v>
      </c>
      <c r="AE39" s="660"/>
      <c r="AF39" s="660"/>
      <c r="AG39" s="660"/>
      <c r="AH39" s="660"/>
      <c r="AI39" s="660"/>
      <c r="AJ39" s="660"/>
      <c r="AK39" s="660"/>
      <c r="AL39" s="624" t="s">
        <v>235</v>
      </c>
      <c r="AM39" s="625"/>
      <c r="AN39" s="625"/>
      <c r="AO39" s="661"/>
      <c r="AQ39" s="654" t="s">
        <v>342</v>
      </c>
      <c r="AR39" s="655"/>
      <c r="AS39" s="655"/>
      <c r="AT39" s="655"/>
      <c r="AU39" s="655"/>
      <c r="AV39" s="655"/>
      <c r="AW39" s="655"/>
      <c r="AX39" s="655"/>
      <c r="AY39" s="656"/>
      <c r="AZ39" s="621">
        <v>147846</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20566</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2027504</v>
      </c>
      <c r="CS39" s="634"/>
      <c r="CT39" s="634"/>
      <c r="CU39" s="634"/>
      <c r="CV39" s="634"/>
      <c r="CW39" s="634"/>
      <c r="CX39" s="634"/>
      <c r="CY39" s="635"/>
      <c r="CZ39" s="624">
        <v>3.9</v>
      </c>
      <c r="DA39" s="636"/>
      <c r="DB39" s="636"/>
      <c r="DC39" s="637"/>
      <c r="DD39" s="627">
        <v>1350926</v>
      </c>
      <c r="DE39" s="634"/>
      <c r="DF39" s="634"/>
      <c r="DG39" s="634"/>
      <c r="DH39" s="634"/>
      <c r="DI39" s="634"/>
      <c r="DJ39" s="634"/>
      <c r="DK39" s="635"/>
      <c r="DL39" s="627" t="s">
        <v>235</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584786</v>
      </c>
      <c r="S40" s="622"/>
      <c r="T40" s="622"/>
      <c r="U40" s="622"/>
      <c r="V40" s="622"/>
      <c r="W40" s="622"/>
      <c r="X40" s="622"/>
      <c r="Y40" s="623"/>
      <c r="Z40" s="659">
        <v>1.1000000000000001</v>
      </c>
      <c r="AA40" s="659"/>
      <c r="AB40" s="659"/>
      <c r="AC40" s="659"/>
      <c r="AD40" s="660" t="s">
        <v>244</v>
      </c>
      <c r="AE40" s="660"/>
      <c r="AF40" s="660"/>
      <c r="AG40" s="660"/>
      <c r="AH40" s="660"/>
      <c r="AI40" s="660"/>
      <c r="AJ40" s="660"/>
      <c r="AK40" s="660"/>
      <c r="AL40" s="624" t="s">
        <v>244</v>
      </c>
      <c r="AM40" s="625"/>
      <c r="AN40" s="625"/>
      <c r="AO40" s="661"/>
      <c r="AQ40" s="654" t="s">
        <v>346</v>
      </c>
      <c r="AR40" s="655"/>
      <c r="AS40" s="655"/>
      <c r="AT40" s="655"/>
      <c r="AU40" s="655"/>
      <c r="AV40" s="655"/>
      <c r="AW40" s="655"/>
      <c r="AX40" s="655"/>
      <c r="AY40" s="656"/>
      <c r="AZ40" s="621">
        <v>13581</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88</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772360</v>
      </c>
      <c r="CS40" s="622"/>
      <c r="CT40" s="622"/>
      <c r="CU40" s="622"/>
      <c r="CV40" s="622"/>
      <c r="CW40" s="622"/>
      <c r="CX40" s="622"/>
      <c r="CY40" s="623"/>
      <c r="CZ40" s="624">
        <v>1.5</v>
      </c>
      <c r="DA40" s="636"/>
      <c r="DB40" s="636"/>
      <c r="DC40" s="637"/>
      <c r="DD40" s="627">
        <v>766120</v>
      </c>
      <c r="DE40" s="622"/>
      <c r="DF40" s="622"/>
      <c r="DG40" s="622"/>
      <c r="DH40" s="622"/>
      <c r="DI40" s="622"/>
      <c r="DJ40" s="622"/>
      <c r="DK40" s="623"/>
      <c r="DL40" s="627" t="s">
        <v>244</v>
      </c>
      <c r="DM40" s="622"/>
      <c r="DN40" s="622"/>
      <c r="DO40" s="622"/>
      <c r="DP40" s="622"/>
      <c r="DQ40" s="622"/>
      <c r="DR40" s="622"/>
      <c r="DS40" s="622"/>
      <c r="DT40" s="622"/>
      <c r="DU40" s="622"/>
      <c r="DV40" s="623"/>
      <c r="DW40" s="624" t="s">
        <v>244</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53629671</v>
      </c>
      <c r="S41" s="646"/>
      <c r="T41" s="646"/>
      <c r="U41" s="646"/>
      <c r="V41" s="646"/>
      <c r="W41" s="646"/>
      <c r="X41" s="646"/>
      <c r="Y41" s="649"/>
      <c r="Z41" s="650">
        <v>100</v>
      </c>
      <c r="AA41" s="650"/>
      <c r="AB41" s="650"/>
      <c r="AC41" s="650"/>
      <c r="AD41" s="651">
        <v>31831789</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894592</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244</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244</v>
      </c>
      <c r="CS41" s="634"/>
      <c r="CT41" s="634"/>
      <c r="CU41" s="634"/>
      <c r="CV41" s="634"/>
      <c r="CW41" s="634"/>
      <c r="CX41" s="634"/>
      <c r="CY41" s="635"/>
      <c r="CZ41" s="624" t="s">
        <v>235</v>
      </c>
      <c r="DA41" s="636"/>
      <c r="DB41" s="636"/>
      <c r="DC41" s="637"/>
      <c r="DD41" s="627" t="s">
        <v>235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2722379</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356</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3558978</v>
      </c>
      <c r="CS42" s="634"/>
      <c r="CT42" s="634"/>
      <c r="CU42" s="634"/>
      <c r="CV42" s="634"/>
      <c r="CW42" s="634"/>
      <c r="CX42" s="634"/>
      <c r="CY42" s="635"/>
      <c r="CZ42" s="624">
        <v>6.9</v>
      </c>
      <c r="DA42" s="636"/>
      <c r="DB42" s="636"/>
      <c r="DC42" s="637"/>
      <c r="DD42" s="627">
        <v>1110063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74581</v>
      </c>
      <c r="CS43" s="634"/>
      <c r="CT43" s="634"/>
      <c r="CU43" s="634"/>
      <c r="CV43" s="634"/>
      <c r="CW43" s="634"/>
      <c r="CX43" s="634"/>
      <c r="CY43" s="635"/>
      <c r="CZ43" s="624">
        <v>0.1</v>
      </c>
      <c r="DA43" s="636"/>
      <c r="DB43" s="636"/>
      <c r="DC43" s="637"/>
      <c r="DD43" s="627">
        <v>74581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3558978</v>
      </c>
      <c r="CS44" s="622"/>
      <c r="CT44" s="622"/>
      <c r="CU44" s="622"/>
      <c r="CV44" s="622"/>
      <c r="CW44" s="622"/>
      <c r="CX44" s="622"/>
      <c r="CY44" s="623"/>
      <c r="CZ44" s="624">
        <v>6.9</v>
      </c>
      <c r="DA44" s="625"/>
      <c r="DB44" s="625"/>
      <c r="DC44" s="626"/>
      <c r="DD44" s="627">
        <v>1110063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1864126</v>
      </c>
      <c r="CS45" s="634"/>
      <c r="CT45" s="634"/>
      <c r="CU45" s="634"/>
      <c r="CV45" s="634"/>
      <c r="CW45" s="634"/>
      <c r="CX45" s="634"/>
      <c r="CY45" s="635"/>
      <c r="CZ45" s="624">
        <v>3.6</v>
      </c>
      <c r="DA45" s="636"/>
      <c r="DB45" s="636"/>
      <c r="DC45" s="637"/>
      <c r="DD45" s="627">
        <v>206113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1536820</v>
      </c>
      <c r="CS46" s="622"/>
      <c r="CT46" s="622"/>
      <c r="CU46" s="622"/>
      <c r="CV46" s="622"/>
      <c r="CW46" s="622"/>
      <c r="CX46" s="622"/>
      <c r="CY46" s="623"/>
      <c r="CZ46" s="624">
        <v>3</v>
      </c>
      <c r="DA46" s="625"/>
      <c r="DB46" s="625"/>
      <c r="DC46" s="626"/>
      <c r="DD46" s="627">
        <v>824027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t="s">
        <v>235</v>
      </c>
      <c r="CS47" s="634"/>
      <c r="CT47" s="634"/>
      <c r="CU47" s="634"/>
      <c r="CV47" s="634"/>
      <c r="CW47" s="634"/>
      <c r="CX47" s="634"/>
      <c r="CY47" s="635"/>
      <c r="CZ47" s="624" t="s">
        <v>244</v>
      </c>
      <c r="DA47" s="636"/>
      <c r="DB47" s="636"/>
      <c r="DC47" s="637"/>
      <c r="DD47" s="627" t="s">
        <v>235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365</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244</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51949730</v>
      </c>
      <c r="CS49" s="606"/>
      <c r="CT49" s="606"/>
      <c r="CU49" s="606"/>
      <c r="CV49" s="606"/>
      <c r="CW49" s="606"/>
      <c r="CX49" s="606"/>
      <c r="CY49" s="607"/>
      <c r="CZ49" s="608">
        <v>100</v>
      </c>
      <c r="DA49" s="609"/>
      <c r="DB49" s="609"/>
      <c r="DC49" s="610"/>
      <c r="DD49" s="611">
        <v>35652951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YmpUEe4hp3Wr3cXIT37cVSADCsg+UvBGW/2VXfI5uaSVARi0yzVC/tNWcYpdCvmMhKuckt7NV/zyzqoLF1SjA==" saltValue="BlSA8vVRtj5sDsnay3P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53636</v>
      </c>
      <c r="R7" s="1103"/>
      <c r="S7" s="1103"/>
      <c r="T7" s="1103"/>
      <c r="U7" s="1103"/>
      <c r="V7" s="1103">
        <v>51956</v>
      </c>
      <c r="W7" s="1103"/>
      <c r="X7" s="1103"/>
      <c r="Y7" s="1103"/>
      <c r="Z7" s="1103"/>
      <c r="AA7" s="1103">
        <v>1680</v>
      </c>
      <c r="AB7" s="1103"/>
      <c r="AC7" s="1103"/>
      <c r="AD7" s="1103"/>
      <c r="AE7" s="1104"/>
      <c r="AF7" s="1105">
        <v>1471</v>
      </c>
      <c r="AG7" s="1106"/>
      <c r="AH7" s="1106"/>
      <c r="AI7" s="1106"/>
      <c r="AJ7" s="1107"/>
      <c r="AK7" s="1108" t="s">
        <v>515</v>
      </c>
      <c r="AL7" s="1109"/>
      <c r="AM7" s="1109"/>
      <c r="AN7" s="1109"/>
      <c r="AO7" s="1109"/>
      <c r="AP7" s="1109">
        <v>48094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589</v>
      </c>
      <c r="BT7" s="1100"/>
      <c r="BU7" s="1100"/>
      <c r="BV7" s="1100"/>
      <c r="BW7" s="1100"/>
      <c r="BX7" s="1100"/>
      <c r="BY7" s="1100"/>
      <c r="BZ7" s="1100"/>
      <c r="CA7" s="1100"/>
      <c r="CB7" s="1100"/>
      <c r="CC7" s="1100"/>
      <c r="CD7" s="1100"/>
      <c r="CE7" s="1100"/>
      <c r="CF7" s="1100"/>
      <c r="CG7" s="1112"/>
      <c r="CH7" s="1096">
        <v>8</v>
      </c>
      <c r="CI7" s="1097"/>
      <c r="CJ7" s="1097"/>
      <c r="CK7" s="1097"/>
      <c r="CL7" s="1098"/>
      <c r="CM7" s="1096">
        <v>136</v>
      </c>
      <c r="CN7" s="1097"/>
      <c r="CO7" s="1097"/>
      <c r="CP7" s="1097"/>
      <c r="CQ7" s="1098"/>
      <c r="CR7" s="1096">
        <v>100</v>
      </c>
      <c r="CS7" s="1097"/>
      <c r="CT7" s="1097"/>
      <c r="CU7" s="1097"/>
      <c r="CV7" s="1098"/>
      <c r="CW7" s="1096" t="s">
        <v>515</v>
      </c>
      <c r="CX7" s="1097"/>
      <c r="CY7" s="1097"/>
      <c r="CZ7" s="1097"/>
      <c r="DA7" s="1098"/>
      <c r="DB7" s="1096" t="s">
        <v>515</v>
      </c>
      <c r="DC7" s="1097"/>
      <c r="DD7" s="1097"/>
      <c r="DE7" s="1097"/>
      <c r="DF7" s="1098"/>
      <c r="DG7" s="1096" t="s">
        <v>515</v>
      </c>
      <c r="DH7" s="1097"/>
      <c r="DI7" s="1097"/>
      <c r="DJ7" s="1097"/>
      <c r="DK7" s="1098"/>
      <c r="DL7" s="1096" t="s">
        <v>515</v>
      </c>
      <c r="DM7" s="1097"/>
      <c r="DN7" s="1097"/>
      <c r="DO7" s="1097"/>
      <c r="DP7" s="1098"/>
      <c r="DQ7" s="1096" t="s">
        <v>515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-3</v>
      </c>
      <c r="CI8" s="990"/>
      <c r="CJ8" s="990"/>
      <c r="CK8" s="990"/>
      <c r="CL8" s="991"/>
      <c r="CM8" s="989">
        <v>2255</v>
      </c>
      <c r="CN8" s="990"/>
      <c r="CO8" s="990"/>
      <c r="CP8" s="990"/>
      <c r="CQ8" s="991"/>
      <c r="CR8" s="989">
        <v>10</v>
      </c>
      <c r="CS8" s="990"/>
      <c r="CT8" s="990"/>
      <c r="CU8" s="990"/>
      <c r="CV8" s="991"/>
      <c r="CW8" s="989" t="s">
        <v>515</v>
      </c>
      <c r="CX8" s="990"/>
      <c r="CY8" s="990"/>
      <c r="CZ8" s="990"/>
      <c r="DA8" s="991"/>
      <c r="DB8" s="989">
        <v>8</v>
      </c>
      <c r="DC8" s="990"/>
      <c r="DD8" s="990"/>
      <c r="DE8" s="990"/>
      <c r="DF8" s="991"/>
      <c r="DG8" s="989" t="s">
        <v>515</v>
      </c>
      <c r="DH8" s="990"/>
      <c r="DI8" s="990"/>
      <c r="DJ8" s="990"/>
      <c r="DK8" s="991"/>
      <c r="DL8" s="989" t="s">
        <v>515</v>
      </c>
      <c r="DM8" s="990"/>
      <c r="DN8" s="990"/>
      <c r="DO8" s="990"/>
      <c r="DP8" s="991"/>
      <c r="DQ8" s="989" t="s">
        <v>515</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591</v>
      </c>
      <c r="BT9" s="993"/>
      <c r="BU9" s="993"/>
      <c r="BV9" s="993"/>
      <c r="BW9" s="993"/>
      <c r="BX9" s="993"/>
      <c r="BY9" s="993"/>
      <c r="BZ9" s="993"/>
      <c r="CA9" s="993"/>
      <c r="CB9" s="993"/>
      <c r="CC9" s="993"/>
      <c r="CD9" s="993"/>
      <c r="CE9" s="993"/>
      <c r="CF9" s="993"/>
      <c r="CG9" s="1014"/>
      <c r="CH9" s="989">
        <v>15</v>
      </c>
      <c r="CI9" s="990"/>
      <c r="CJ9" s="990"/>
      <c r="CK9" s="990"/>
      <c r="CL9" s="991"/>
      <c r="CM9" s="989">
        <v>269</v>
      </c>
      <c r="CN9" s="990"/>
      <c r="CO9" s="990"/>
      <c r="CP9" s="990"/>
      <c r="CQ9" s="991"/>
      <c r="CR9" s="989">
        <v>50</v>
      </c>
      <c r="CS9" s="990"/>
      <c r="CT9" s="990"/>
      <c r="CU9" s="990"/>
      <c r="CV9" s="991"/>
      <c r="CW9" s="989" t="s">
        <v>515</v>
      </c>
      <c r="CX9" s="990"/>
      <c r="CY9" s="990"/>
      <c r="CZ9" s="990"/>
      <c r="DA9" s="991"/>
      <c r="DB9" s="989" t="s">
        <v>515</v>
      </c>
      <c r="DC9" s="990"/>
      <c r="DD9" s="990"/>
      <c r="DE9" s="990"/>
      <c r="DF9" s="991"/>
      <c r="DG9" s="989" t="s">
        <v>515</v>
      </c>
      <c r="DH9" s="990"/>
      <c r="DI9" s="990"/>
      <c r="DJ9" s="990"/>
      <c r="DK9" s="991"/>
      <c r="DL9" s="989" t="s">
        <v>515</v>
      </c>
      <c r="DM9" s="990"/>
      <c r="DN9" s="990"/>
      <c r="DO9" s="990"/>
      <c r="DP9" s="991"/>
      <c r="DQ9" s="989" t="s">
        <v>515</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592</v>
      </c>
      <c r="BT10" s="993"/>
      <c r="BU10" s="993"/>
      <c r="BV10" s="993"/>
      <c r="BW10" s="993"/>
      <c r="BX10" s="993"/>
      <c r="BY10" s="993"/>
      <c r="BZ10" s="993"/>
      <c r="CA10" s="993"/>
      <c r="CB10" s="993"/>
      <c r="CC10" s="993"/>
      <c r="CD10" s="993"/>
      <c r="CE10" s="993"/>
      <c r="CF10" s="993"/>
      <c r="CG10" s="1014"/>
      <c r="CH10" s="989">
        <v>41</v>
      </c>
      <c r="CI10" s="990"/>
      <c r="CJ10" s="990"/>
      <c r="CK10" s="990"/>
      <c r="CL10" s="991"/>
      <c r="CM10" s="989">
        <v>308</v>
      </c>
      <c r="CN10" s="990"/>
      <c r="CO10" s="990"/>
      <c r="CP10" s="990"/>
      <c r="CQ10" s="991"/>
      <c r="CR10" s="989">
        <v>10</v>
      </c>
      <c r="CS10" s="990"/>
      <c r="CT10" s="990"/>
      <c r="CU10" s="990"/>
      <c r="CV10" s="991"/>
      <c r="CW10" s="989" t="s">
        <v>515</v>
      </c>
      <c r="CX10" s="990"/>
      <c r="CY10" s="990"/>
      <c r="CZ10" s="990"/>
      <c r="DA10" s="991"/>
      <c r="DB10" s="989" t="s">
        <v>515</v>
      </c>
      <c r="DC10" s="990"/>
      <c r="DD10" s="990"/>
      <c r="DE10" s="990"/>
      <c r="DF10" s="991"/>
      <c r="DG10" s="989" t="s">
        <v>515</v>
      </c>
      <c r="DH10" s="990"/>
      <c r="DI10" s="990"/>
      <c r="DJ10" s="990"/>
      <c r="DK10" s="991"/>
      <c r="DL10" s="989">
        <v>1550</v>
      </c>
      <c r="DM10" s="990"/>
      <c r="DN10" s="990"/>
      <c r="DO10" s="990"/>
      <c r="DP10" s="991"/>
      <c r="DQ10" s="989">
        <v>155</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593</v>
      </c>
      <c r="BT11" s="993"/>
      <c r="BU11" s="993"/>
      <c r="BV11" s="993"/>
      <c r="BW11" s="993"/>
      <c r="BX11" s="993"/>
      <c r="BY11" s="993"/>
      <c r="BZ11" s="993"/>
      <c r="CA11" s="993"/>
      <c r="CB11" s="993"/>
      <c r="CC11" s="993"/>
      <c r="CD11" s="993"/>
      <c r="CE11" s="993"/>
      <c r="CF11" s="993"/>
      <c r="CG11" s="1014"/>
      <c r="CH11" s="989">
        <v>12</v>
      </c>
      <c r="CI11" s="990"/>
      <c r="CJ11" s="990"/>
      <c r="CK11" s="990"/>
      <c r="CL11" s="991"/>
      <c r="CM11" s="989">
        <v>30</v>
      </c>
      <c r="CN11" s="990"/>
      <c r="CO11" s="990"/>
      <c r="CP11" s="990"/>
      <c r="CQ11" s="991"/>
      <c r="CR11" s="989">
        <v>10</v>
      </c>
      <c r="CS11" s="990"/>
      <c r="CT11" s="990"/>
      <c r="CU11" s="990"/>
      <c r="CV11" s="991"/>
      <c r="CW11" s="989">
        <v>25</v>
      </c>
      <c r="CX11" s="990"/>
      <c r="CY11" s="990"/>
      <c r="CZ11" s="990"/>
      <c r="DA11" s="991"/>
      <c r="DB11" s="989" t="s">
        <v>515</v>
      </c>
      <c r="DC11" s="990"/>
      <c r="DD11" s="990"/>
      <c r="DE11" s="990"/>
      <c r="DF11" s="991"/>
      <c r="DG11" s="989" t="s">
        <v>515</v>
      </c>
      <c r="DH11" s="990"/>
      <c r="DI11" s="990"/>
      <c r="DJ11" s="990"/>
      <c r="DK11" s="991"/>
      <c r="DL11" s="989" t="s">
        <v>515</v>
      </c>
      <c r="DM11" s="990"/>
      <c r="DN11" s="990"/>
      <c r="DO11" s="990"/>
      <c r="DP11" s="991"/>
      <c r="DQ11" s="989" t="s">
        <v>515</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599</v>
      </c>
      <c r="BT12" s="993"/>
      <c r="BU12" s="993"/>
      <c r="BV12" s="993"/>
      <c r="BW12" s="993"/>
      <c r="BX12" s="993"/>
      <c r="BY12" s="993"/>
      <c r="BZ12" s="993"/>
      <c r="CA12" s="993"/>
      <c r="CB12" s="993"/>
      <c r="CC12" s="993"/>
      <c r="CD12" s="993"/>
      <c r="CE12" s="993"/>
      <c r="CF12" s="993"/>
      <c r="CG12" s="1014"/>
      <c r="CH12" s="989">
        <v>-20</v>
      </c>
      <c r="CI12" s="990"/>
      <c r="CJ12" s="990"/>
      <c r="CK12" s="990"/>
      <c r="CL12" s="991"/>
      <c r="CM12" s="989">
        <v>-19</v>
      </c>
      <c r="CN12" s="990"/>
      <c r="CO12" s="990"/>
      <c r="CP12" s="990"/>
      <c r="CQ12" s="991"/>
      <c r="CR12" s="989">
        <v>0</v>
      </c>
      <c r="CS12" s="990"/>
      <c r="CT12" s="990"/>
      <c r="CU12" s="990"/>
      <c r="CV12" s="991"/>
      <c r="CW12" s="989" t="s">
        <v>600</v>
      </c>
      <c r="CX12" s="990"/>
      <c r="CY12" s="990"/>
      <c r="CZ12" s="990"/>
      <c r="DA12" s="991"/>
      <c r="DB12" s="989" t="s">
        <v>600</v>
      </c>
      <c r="DC12" s="990"/>
      <c r="DD12" s="990"/>
      <c r="DE12" s="990"/>
      <c r="DF12" s="991"/>
      <c r="DG12" s="989" t="s">
        <v>600</v>
      </c>
      <c r="DH12" s="990"/>
      <c r="DI12" s="990"/>
      <c r="DJ12" s="990"/>
      <c r="DK12" s="991"/>
      <c r="DL12" s="989" t="s">
        <v>600</v>
      </c>
      <c r="DM12" s="990"/>
      <c r="DN12" s="990"/>
      <c r="DO12" s="990"/>
      <c r="DP12" s="991"/>
      <c r="DQ12" s="989" t="s">
        <v>600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53636</v>
      </c>
      <c r="R23" s="1061"/>
      <c r="S23" s="1061"/>
      <c r="T23" s="1061"/>
      <c r="U23" s="1061"/>
      <c r="V23" s="1061">
        <v>51956</v>
      </c>
      <c r="W23" s="1061"/>
      <c r="X23" s="1061"/>
      <c r="Y23" s="1061"/>
      <c r="Z23" s="1061"/>
      <c r="AA23" s="1061">
        <v>1680</v>
      </c>
      <c r="AB23" s="1061"/>
      <c r="AC23" s="1061"/>
      <c r="AD23" s="1061"/>
      <c r="AE23" s="1068"/>
      <c r="AF23" s="1069">
        <v>1471</v>
      </c>
      <c r="AG23" s="1061"/>
      <c r="AH23" s="1061"/>
      <c r="AI23" s="1061"/>
      <c r="AJ23" s="1070"/>
      <c r="AK23" s="1071"/>
      <c r="AL23" s="1072"/>
      <c r="AM23" s="1072"/>
      <c r="AN23" s="1072"/>
      <c r="AO23" s="1072"/>
      <c r="AP23" s="1061">
        <v>48094</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10374</v>
      </c>
      <c r="R28" s="1051"/>
      <c r="S28" s="1051"/>
      <c r="T28" s="1051"/>
      <c r="U28" s="1051"/>
      <c r="V28" s="1051">
        <v>10324</v>
      </c>
      <c r="W28" s="1051"/>
      <c r="X28" s="1051"/>
      <c r="Y28" s="1051"/>
      <c r="Z28" s="1051"/>
      <c r="AA28" s="1051">
        <v>50</v>
      </c>
      <c r="AB28" s="1051"/>
      <c r="AC28" s="1051"/>
      <c r="AD28" s="1051"/>
      <c r="AE28" s="1052"/>
      <c r="AF28" s="1053">
        <v>50</v>
      </c>
      <c r="AG28" s="1051"/>
      <c r="AH28" s="1051"/>
      <c r="AI28" s="1051"/>
      <c r="AJ28" s="1054"/>
      <c r="AK28" s="1042">
        <v>772</v>
      </c>
      <c r="AL28" s="1043"/>
      <c r="AM28" s="1043"/>
      <c r="AN28" s="1043"/>
      <c r="AO28" s="1043"/>
      <c r="AP28" s="1043" t="s">
        <v>515</v>
      </c>
      <c r="AQ28" s="1043"/>
      <c r="AR28" s="1043"/>
      <c r="AS28" s="1043"/>
      <c r="AT28" s="1043"/>
      <c r="AU28" s="1043" t="s">
        <v>515</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228</v>
      </c>
      <c r="R29" s="1039"/>
      <c r="S29" s="1039"/>
      <c r="T29" s="1039"/>
      <c r="U29" s="1039"/>
      <c r="V29" s="1039">
        <v>199</v>
      </c>
      <c r="W29" s="1039"/>
      <c r="X29" s="1039"/>
      <c r="Y29" s="1039"/>
      <c r="Z29" s="1039"/>
      <c r="AA29" s="1039">
        <v>29</v>
      </c>
      <c r="AB29" s="1039"/>
      <c r="AC29" s="1039"/>
      <c r="AD29" s="1039"/>
      <c r="AE29" s="1040"/>
      <c r="AF29" s="1035">
        <v>29</v>
      </c>
      <c r="AG29" s="1036"/>
      <c r="AH29" s="1036"/>
      <c r="AI29" s="1036"/>
      <c r="AJ29" s="1037"/>
      <c r="AK29" s="980">
        <v>157</v>
      </c>
      <c r="AL29" s="971"/>
      <c r="AM29" s="971"/>
      <c r="AN29" s="971"/>
      <c r="AO29" s="971"/>
      <c r="AP29" s="971">
        <v>1997</v>
      </c>
      <c r="AQ29" s="971"/>
      <c r="AR29" s="971"/>
      <c r="AS29" s="971"/>
      <c r="AT29" s="971"/>
      <c r="AU29" s="971">
        <v>659</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8657</v>
      </c>
      <c r="R30" s="1039"/>
      <c r="S30" s="1039"/>
      <c r="T30" s="1039"/>
      <c r="U30" s="1039"/>
      <c r="V30" s="1039">
        <v>8450</v>
      </c>
      <c r="W30" s="1039"/>
      <c r="X30" s="1039"/>
      <c r="Y30" s="1039"/>
      <c r="Z30" s="1039"/>
      <c r="AA30" s="1039">
        <v>207</v>
      </c>
      <c r="AB30" s="1039"/>
      <c r="AC30" s="1039"/>
      <c r="AD30" s="1039"/>
      <c r="AE30" s="1040"/>
      <c r="AF30" s="1035">
        <v>207</v>
      </c>
      <c r="AG30" s="1036"/>
      <c r="AH30" s="1036"/>
      <c r="AI30" s="1036"/>
      <c r="AJ30" s="1037"/>
      <c r="AK30" s="980">
        <v>1298</v>
      </c>
      <c r="AL30" s="971"/>
      <c r="AM30" s="971"/>
      <c r="AN30" s="971"/>
      <c r="AO30" s="971"/>
      <c r="AP30" s="971" t="s">
        <v>515</v>
      </c>
      <c r="AQ30" s="971"/>
      <c r="AR30" s="971"/>
      <c r="AS30" s="971"/>
      <c r="AT30" s="971"/>
      <c r="AU30" s="971" t="s">
        <v>515</v>
      </c>
      <c r="AV30" s="971"/>
      <c r="AW30" s="971"/>
      <c r="AX30" s="971"/>
      <c r="AY30" s="971"/>
      <c r="AZ30" s="1041" t="s">
        <v>515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1362</v>
      </c>
      <c r="R31" s="1039"/>
      <c r="S31" s="1039"/>
      <c r="T31" s="1039"/>
      <c r="U31" s="1039"/>
      <c r="V31" s="1039">
        <v>1328</v>
      </c>
      <c r="W31" s="1039"/>
      <c r="X31" s="1039"/>
      <c r="Y31" s="1039"/>
      <c r="Z31" s="1039"/>
      <c r="AA31" s="1039">
        <v>34</v>
      </c>
      <c r="AB31" s="1039"/>
      <c r="AC31" s="1039"/>
      <c r="AD31" s="1039"/>
      <c r="AE31" s="1040"/>
      <c r="AF31" s="1035">
        <v>34</v>
      </c>
      <c r="AG31" s="1036"/>
      <c r="AH31" s="1036"/>
      <c r="AI31" s="1036"/>
      <c r="AJ31" s="1037"/>
      <c r="AK31" s="980">
        <v>271</v>
      </c>
      <c r="AL31" s="971"/>
      <c r="AM31" s="971"/>
      <c r="AN31" s="971"/>
      <c r="AO31" s="971"/>
      <c r="AP31" s="971" t="s">
        <v>515</v>
      </c>
      <c r="AQ31" s="971"/>
      <c r="AR31" s="971"/>
      <c r="AS31" s="971"/>
      <c r="AT31" s="971"/>
      <c r="AU31" s="971" t="s">
        <v>515</v>
      </c>
      <c r="AV31" s="971"/>
      <c r="AW31" s="971"/>
      <c r="AX31" s="971"/>
      <c r="AY31" s="971"/>
      <c r="AZ31" s="1041" t="s">
        <v>515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2089</v>
      </c>
      <c r="R32" s="1039"/>
      <c r="S32" s="1039"/>
      <c r="T32" s="1039"/>
      <c r="U32" s="1039"/>
      <c r="V32" s="1039">
        <v>1787</v>
      </c>
      <c r="W32" s="1039"/>
      <c r="X32" s="1039"/>
      <c r="Y32" s="1039"/>
      <c r="Z32" s="1039"/>
      <c r="AA32" s="1039">
        <v>302</v>
      </c>
      <c r="AB32" s="1039"/>
      <c r="AC32" s="1039"/>
      <c r="AD32" s="1039"/>
      <c r="AE32" s="1040"/>
      <c r="AF32" s="1035">
        <v>4229</v>
      </c>
      <c r="AG32" s="1036"/>
      <c r="AH32" s="1036"/>
      <c r="AI32" s="1036"/>
      <c r="AJ32" s="1037"/>
      <c r="AK32" s="980">
        <v>146</v>
      </c>
      <c r="AL32" s="971"/>
      <c r="AM32" s="971"/>
      <c r="AN32" s="971"/>
      <c r="AO32" s="971"/>
      <c r="AP32" s="971">
        <v>2787</v>
      </c>
      <c r="AQ32" s="971"/>
      <c r="AR32" s="971"/>
      <c r="AS32" s="971"/>
      <c r="AT32" s="971"/>
      <c r="AU32" s="971">
        <v>385</v>
      </c>
      <c r="AV32" s="971"/>
      <c r="AW32" s="971"/>
      <c r="AX32" s="971"/>
      <c r="AY32" s="971"/>
      <c r="AZ32" s="1041" t="s">
        <v>515</v>
      </c>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410</v>
      </c>
      <c r="C33" s="1031"/>
      <c r="D33" s="1031"/>
      <c r="E33" s="1031"/>
      <c r="F33" s="1031"/>
      <c r="G33" s="1031"/>
      <c r="H33" s="1031"/>
      <c r="I33" s="1031"/>
      <c r="J33" s="1031"/>
      <c r="K33" s="1031"/>
      <c r="L33" s="1031"/>
      <c r="M33" s="1031"/>
      <c r="N33" s="1031"/>
      <c r="O33" s="1031"/>
      <c r="P33" s="1032"/>
      <c r="Q33" s="1038">
        <v>142</v>
      </c>
      <c r="R33" s="1039"/>
      <c r="S33" s="1039"/>
      <c r="T33" s="1039"/>
      <c r="U33" s="1039"/>
      <c r="V33" s="1039">
        <v>132</v>
      </c>
      <c r="W33" s="1039"/>
      <c r="X33" s="1039"/>
      <c r="Y33" s="1039"/>
      <c r="Z33" s="1039"/>
      <c r="AA33" s="1039">
        <v>9</v>
      </c>
      <c r="AB33" s="1039"/>
      <c r="AC33" s="1039"/>
      <c r="AD33" s="1039"/>
      <c r="AE33" s="1040"/>
      <c r="AF33" s="1035">
        <v>69</v>
      </c>
      <c r="AG33" s="1036"/>
      <c r="AH33" s="1036"/>
      <c r="AI33" s="1036"/>
      <c r="AJ33" s="1037"/>
      <c r="AK33" s="980">
        <v>261</v>
      </c>
      <c r="AL33" s="971"/>
      <c r="AM33" s="971"/>
      <c r="AN33" s="971"/>
      <c r="AO33" s="971"/>
      <c r="AP33" s="971">
        <v>967</v>
      </c>
      <c r="AQ33" s="971"/>
      <c r="AR33" s="971"/>
      <c r="AS33" s="971"/>
      <c r="AT33" s="971"/>
      <c r="AU33" s="971">
        <v>879</v>
      </c>
      <c r="AV33" s="971"/>
      <c r="AW33" s="971"/>
      <c r="AX33" s="971"/>
      <c r="AY33" s="971"/>
      <c r="AZ33" s="1041" t="s">
        <v>515</v>
      </c>
      <c r="BA33" s="1041"/>
      <c r="BB33" s="1041"/>
      <c r="BC33" s="1041"/>
      <c r="BD33" s="1041"/>
      <c r="BE33" s="972" t="s">
        <v>411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412</v>
      </c>
      <c r="C34" s="1031"/>
      <c r="D34" s="1031"/>
      <c r="E34" s="1031"/>
      <c r="F34" s="1031"/>
      <c r="G34" s="1031"/>
      <c r="H34" s="1031"/>
      <c r="I34" s="1031"/>
      <c r="J34" s="1031"/>
      <c r="K34" s="1031"/>
      <c r="L34" s="1031"/>
      <c r="M34" s="1031"/>
      <c r="N34" s="1031"/>
      <c r="O34" s="1031"/>
      <c r="P34" s="1032"/>
      <c r="Q34" s="1038">
        <v>2664</v>
      </c>
      <c r="R34" s="1039"/>
      <c r="S34" s="1039"/>
      <c r="T34" s="1039"/>
      <c r="U34" s="1039"/>
      <c r="V34" s="1039">
        <v>2648</v>
      </c>
      <c r="W34" s="1039"/>
      <c r="X34" s="1039"/>
      <c r="Y34" s="1039"/>
      <c r="Z34" s="1039"/>
      <c r="AA34" s="1039">
        <v>17</v>
      </c>
      <c r="AB34" s="1039"/>
      <c r="AC34" s="1039"/>
      <c r="AD34" s="1039"/>
      <c r="AE34" s="1040"/>
      <c r="AF34" s="1035">
        <v>406</v>
      </c>
      <c r="AG34" s="1036"/>
      <c r="AH34" s="1036"/>
      <c r="AI34" s="1036"/>
      <c r="AJ34" s="1037"/>
      <c r="AK34" s="980">
        <v>1056</v>
      </c>
      <c r="AL34" s="971"/>
      <c r="AM34" s="971"/>
      <c r="AN34" s="971"/>
      <c r="AO34" s="971"/>
      <c r="AP34" s="971">
        <v>21056</v>
      </c>
      <c r="AQ34" s="971"/>
      <c r="AR34" s="971"/>
      <c r="AS34" s="971"/>
      <c r="AT34" s="971"/>
      <c r="AU34" s="971">
        <v>6001</v>
      </c>
      <c r="AV34" s="971"/>
      <c r="AW34" s="971"/>
      <c r="AX34" s="971"/>
      <c r="AY34" s="971"/>
      <c r="AZ34" s="1041" t="s">
        <v>515</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414</v>
      </c>
      <c r="C35" s="1031"/>
      <c r="D35" s="1031"/>
      <c r="E35" s="1031"/>
      <c r="F35" s="1031"/>
      <c r="G35" s="1031"/>
      <c r="H35" s="1031"/>
      <c r="I35" s="1031"/>
      <c r="J35" s="1031"/>
      <c r="K35" s="1031"/>
      <c r="L35" s="1031"/>
      <c r="M35" s="1031"/>
      <c r="N35" s="1031"/>
      <c r="O35" s="1031"/>
      <c r="P35" s="1032"/>
      <c r="Q35" s="1038">
        <v>1249</v>
      </c>
      <c r="R35" s="1039"/>
      <c r="S35" s="1039"/>
      <c r="T35" s="1039"/>
      <c r="U35" s="1039"/>
      <c r="V35" s="1039">
        <v>1246</v>
      </c>
      <c r="W35" s="1039"/>
      <c r="X35" s="1039"/>
      <c r="Y35" s="1039"/>
      <c r="Z35" s="1039"/>
      <c r="AA35" s="1039">
        <v>3</v>
      </c>
      <c r="AB35" s="1039"/>
      <c r="AC35" s="1039"/>
      <c r="AD35" s="1039"/>
      <c r="AE35" s="1040"/>
      <c r="AF35" s="1035">
        <v>3</v>
      </c>
      <c r="AG35" s="1036"/>
      <c r="AH35" s="1036"/>
      <c r="AI35" s="1036"/>
      <c r="AJ35" s="1037"/>
      <c r="AK35" s="980">
        <v>757</v>
      </c>
      <c r="AL35" s="971"/>
      <c r="AM35" s="971"/>
      <c r="AN35" s="971"/>
      <c r="AO35" s="971"/>
      <c r="AP35" s="971">
        <v>2972</v>
      </c>
      <c r="AQ35" s="971"/>
      <c r="AR35" s="971"/>
      <c r="AS35" s="971"/>
      <c r="AT35" s="971"/>
      <c r="AU35" s="971">
        <v>2930</v>
      </c>
      <c r="AV35" s="971"/>
      <c r="AW35" s="971"/>
      <c r="AX35" s="971"/>
      <c r="AY35" s="971"/>
      <c r="AZ35" s="1041" t="s">
        <v>515</v>
      </c>
      <c r="BA35" s="1041"/>
      <c r="BB35" s="1041"/>
      <c r="BC35" s="1041"/>
      <c r="BD35" s="1041"/>
      <c r="BE35" s="972" t="s">
        <v>415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416</v>
      </c>
      <c r="C36" s="1031"/>
      <c r="D36" s="1031"/>
      <c r="E36" s="1031"/>
      <c r="F36" s="1031"/>
      <c r="G36" s="1031"/>
      <c r="H36" s="1031"/>
      <c r="I36" s="1031"/>
      <c r="J36" s="1031"/>
      <c r="K36" s="1031"/>
      <c r="L36" s="1031"/>
      <c r="M36" s="1031"/>
      <c r="N36" s="1031"/>
      <c r="O36" s="1031"/>
      <c r="P36" s="1032"/>
      <c r="Q36" s="1038">
        <v>38</v>
      </c>
      <c r="R36" s="1039"/>
      <c r="S36" s="1039"/>
      <c r="T36" s="1039"/>
      <c r="U36" s="1039"/>
      <c r="V36" s="1039">
        <v>38</v>
      </c>
      <c r="W36" s="1039"/>
      <c r="X36" s="1039"/>
      <c r="Y36" s="1039"/>
      <c r="Z36" s="1039"/>
      <c r="AA36" s="1039">
        <v>1</v>
      </c>
      <c r="AB36" s="1039"/>
      <c r="AC36" s="1039"/>
      <c r="AD36" s="1039"/>
      <c r="AE36" s="1040"/>
      <c r="AF36" s="1035">
        <v>1</v>
      </c>
      <c r="AG36" s="1036"/>
      <c r="AH36" s="1036"/>
      <c r="AI36" s="1036"/>
      <c r="AJ36" s="1037"/>
      <c r="AK36" s="980">
        <v>14</v>
      </c>
      <c r="AL36" s="971"/>
      <c r="AM36" s="971"/>
      <c r="AN36" s="971"/>
      <c r="AO36" s="971"/>
      <c r="AP36" s="971">
        <v>3</v>
      </c>
      <c r="AQ36" s="971"/>
      <c r="AR36" s="971"/>
      <c r="AS36" s="971"/>
      <c r="AT36" s="971"/>
      <c r="AU36" s="971">
        <v>2</v>
      </c>
      <c r="AV36" s="971"/>
      <c r="AW36" s="971"/>
      <c r="AX36" s="971"/>
      <c r="AY36" s="971"/>
      <c r="AZ36" s="1041" t="s">
        <v>515</v>
      </c>
      <c r="BA36" s="1041"/>
      <c r="BB36" s="1041"/>
      <c r="BC36" s="1041"/>
      <c r="BD36" s="1041"/>
      <c r="BE36" s="972" t="s">
        <v>415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5028</v>
      </c>
      <c r="AG63" s="959"/>
      <c r="AH63" s="959"/>
      <c r="AI63" s="959"/>
      <c r="AJ63" s="1022"/>
      <c r="AK63" s="1023"/>
      <c r="AL63" s="963"/>
      <c r="AM63" s="963"/>
      <c r="AN63" s="963"/>
      <c r="AO63" s="963"/>
      <c r="AP63" s="959">
        <v>29782</v>
      </c>
      <c r="AQ63" s="959"/>
      <c r="AR63" s="959"/>
      <c r="AS63" s="959"/>
      <c r="AT63" s="959"/>
      <c r="AU63" s="959">
        <v>10856</v>
      </c>
      <c r="AV63" s="959"/>
      <c r="AW63" s="959"/>
      <c r="AX63" s="959"/>
      <c r="AY63" s="959"/>
      <c r="AZ63" s="1017"/>
      <c r="BA63" s="1017"/>
      <c r="BB63" s="1017"/>
      <c r="BC63" s="1017"/>
      <c r="BD63" s="1017"/>
      <c r="BE63" s="960"/>
      <c r="BF63" s="960"/>
      <c r="BG63" s="960"/>
      <c r="BH63" s="960"/>
      <c r="BI63" s="961"/>
      <c r="BJ63" s="1018" t="s">
        <v>244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396</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400</v>
      </c>
      <c r="AL66" s="996"/>
      <c r="AM66" s="996"/>
      <c r="AN66" s="996"/>
      <c r="AO66" s="997"/>
      <c r="AP66" s="1001" t="s">
        <v>424</v>
      </c>
      <c r="AQ66" s="1002"/>
      <c r="AR66" s="1002"/>
      <c r="AS66" s="1002"/>
      <c r="AT66" s="1003"/>
      <c r="AU66" s="1001" t="s">
        <v>425</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579</v>
      </c>
      <c r="C68" s="986"/>
      <c r="D68" s="986"/>
      <c r="E68" s="986"/>
      <c r="F68" s="986"/>
      <c r="G68" s="986"/>
      <c r="H68" s="986"/>
      <c r="I68" s="986"/>
      <c r="J68" s="986"/>
      <c r="K68" s="986"/>
      <c r="L68" s="986"/>
      <c r="M68" s="986"/>
      <c r="N68" s="986"/>
      <c r="O68" s="986"/>
      <c r="P68" s="987"/>
      <c r="Q68" s="988">
        <v>3394</v>
      </c>
      <c r="R68" s="982"/>
      <c r="S68" s="982"/>
      <c r="T68" s="982"/>
      <c r="U68" s="982"/>
      <c r="V68" s="982">
        <v>3333</v>
      </c>
      <c r="W68" s="982"/>
      <c r="X68" s="982"/>
      <c r="Y68" s="982"/>
      <c r="Z68" s="982"/>
      <c r="AA68" s="982">
        <v>61</v>
      </c>
      <c r="AB68" s="982"/>
      <c r="AC68" s="982"/>
      <c r="AD68" s="982"/>
      <c r="AE68" s="982"/>
      <c r="AF68" s="982">
        <v>61</v>
      </c>
      <c r="AG68" s="982"/>
      <c r="AH68" s="982"/>
      <c r="AI68" s="982"/>
      <c r="AJ68" s="982"/>
      <c r="AK68" s="982">
        <v>280</v>
      </c>
      <c r="AL68" s="982"/>
      <c r="AM68" s="982"/>
      <c r="AN68" s="982"/>
      <c r="AO68" s="982"/>
      <c r="AP68" s="982">
        <v>1229</v>
      </c>
      <c r="AQ68" s="982"/>
      <c r="AR68" s="982"/>
      <c r="AS68" s="982"/>
      <c r="AT68" s="982"/>
      <c r="AU68" s="982">
        <v>588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580</v>
      </c>
      <c r="C69" s="975"/>
      <c r="D69" s="975"/>
      <c r="E69" s="975"/>
      <c r="F69" s="975"/>
      <c r="G69" s="975"/>
      <c r="H69" s="975"/>
      <c r="I69" s="975"/>
      <c r="J69" s="975"/>
      <c r="K69" s="975"/>
      <c r="L69" s="975"/>
      <c r="M69" s="975"/>
      <c r="N69" s="975"/>
      <c r="O69" s="975"/>
      <c r="P69" s="976"/>
      <c r="Q69" s="977">
        <v>178</v>
      </c>
      <c r="R69" s="971"/>
      <c r="S69" s="971"/>
      <c r="T69" s="971"/>
      <c r="U69" s="971"/>
      <c r="V69" s="971">
        <v>149</v>
      </c>
      <c r="W69" s="971"/>
      <c r="X69" s="971"/>
      <c r="Y69" s="971"/>
      <c r="Z69" s="971"/>
      <c r="AA69" s="971">
        <v>29</v>
      </c>
      <c r="AB69" s="971"/>
      <c r="AC69" s="971"/>
      <c r="AD69" s="971"/>
      <c r="AE69" s="971"/>
      <c r="AF69" s="971">
        <v>29</v>
      </c>
      <c r="AG69" s="971"/>
      <c r="AH69" s="971"/>
      <c r="AI69" s="971"/>
      <c r="AJ69" s="971"/>
      <c r="AK69" s="971">
        <v>16</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581</v>
      </c>
      <c r="C70" s="975"/>
      <c r="D70" s="975"/>
      <c r="E70" s="975"/>
      <c r="F70" s="975"/>
      <c r="G70" s="975"/>
      <c r="H70" s="975"/>
      <c r="I70" s="975"/>
      <c r="J70" s="975"/>
      <c r="K70" s="975"/>
      <c r="L70" s="975"/>
      <c r="M70" s="975"/>
      <c r="N70" s="975"/>
      <c r="O70" s="975"/>
      <c r="P70" s="976"/>
      <c r="Q70" s="977">
        <v>709</v>
      </c>
      <c r="R70" s="971"/>
      <c r="S70" s="971"/>
      <c r="T70" s="971"/>
      <c r="U70" s="971"/>
      <c r="V70" s="971">
        <v>588</v>
      </c>
      <c r="W70" s="971"/>
      <c r="X70" s="971"/>
      <c r="Y70" s="971"/>
      <c r="Z70" s="971"/>
      <c r="AA70" s="971">
        <v>121</v>
      </c>
      <c r="AB70" s="971"/>
      <c r="AC70" s="971"/>
      <c r="AD70" s="971"/>
      <c r="AE70" s="971"/>
      <c r="AF70" s="971">
        <v>18</v>
      </c>
      <c r="AG70" s="971"/>
      <c r="AH70" s="971"/>
      <c r="AI70" s="971"/>
      <c r="AJ70" s="971"/>
      <c r="AK70" s="971">
        <v>81</v>
      </c>
      <c r="AL70" s="971"/>
      <c r="AM70" s="971"/>
      <c r="AN70" s="971"/>
      <c r="AO70" s="971"/>
      <c r="AP70" s="971" t="s">
        <v>515</v>
      </c>
      <c r="AQ70" s="971"/>
      <c r="AR70" s="971"/>
      <c r="AS70" s="971"/>
      <c r="AT70" s="971"/>
      <c r="AU70" s="971" t="s">
        <v>515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582</v>
      </c>
      <c r="C71" s="975"/>
      <c r="D71" s="975"/>
      <c r="E71" s="975"/>
      <c r="F71" s="975"/>
      <c r="G71" s="975"/>
      <c r="H71" s="975"/>
      <c r="I71" s="975"/>
      <c r="J71" s="975"/>
      <c r="K71" s="975"/>
      <c r="L71" s="975"/>
      <c r="M71" s="975"/>
      <c r="N71" s="975"/>
      <c r="O71" s="975"/>
      <c r="P71" s="976"/>
      <c r="Q71" s="977">
        <v>1810</v>
      </c>
      <c r="R71" s="971"/>
      <c r="S71" s="971"/>
      <c r="T71" s="971"/>
      <c r="U71" s="971"/>
      <c r="V71" s="971">
        <v>1760</v>
      </c>
      <c r="W71" s="971"/>
      <c r="X71" s="971"/>
      <c r="Y71" s="971"/>
      <c r="Z71" s="971"/>
      <c r="AA71" s="971">
        <v>50</v>
      </c>
      <c r="AB71" s="971"/>
      <c r="AC71" s="971"/>
      <c r="AD71" s="971"/>
      <c r="AE71" s="971"/>
      <c r="AF71" s="971">
        <v>32</v>
      </c>
      <c r="AG71" s="971"/>
      <c r="AH71" s="971"/>
      <c r="AI71" s="971"/>
      <c r="AJ71" s="971"/>
      <c r="AK71" s="971">
        <v>91</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583</v>
      </c>
      <c r="C72" s="975"/>
      <c r="D72" s="975"/>
      <c r="E72" s="975"/>
      <c r="F72" s="975"/>
      <c r="G72" s="975"/>
      <c r="H72" s="975"/>
      <c r="I72" s="975"/>
      <c r="J72" s="975"/>
      <c r="K72" s="975"/>
      <c r="L72" s="975"/>
      <c r="M72" s="975"/>
      <c r="N72" s="975"/>
      <c r="O72" s="975"/>
      <c r="P72" s="976"/>
      <c r="Q72" s="977">
        <v>68</v>
      </c>
      <c r="R72" s="971"/>
      <c r="S72" s="971"/>
      <c r="T72" s="971"/>
      <c r="U72" s="971"/>
      <c r="V72" s="971">
        <v>36</v>
      </c>
      <c r="W72" s="971"/>
      <c r="X72" s="971"/>
      <c r="Y72" s="971"/>
      <c r="Z72" s="971"/>
      <c r="AA72" s="971">
        <v>32</v>
      </c>
      <c r="AB72" s="971"/>
      <c r="AC72" s="971"/>
      <c r="AD72" s="971"/>
      <c r="AE72" s="971"/>
      <c r="AF72" s="971">
        <v>13</v>
      </c>
      <c r="AG72" s="971"/>
      <c r="AH72" s="971"/>
      <c r="AI72" s="971"/>
      <c r="AJ72" s="971"/>
      <c r="AK72" s="971">
        <v>20</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584</v>
      </c>
      <c r="C73" s="975"/>
      <c r="D73" s="975"/>
      <c r="E73" s="975"/>
      <c r="F73" s="975"/>
      <c r="G73" s="975"/>
      <c r="H73" s="975"/>
      <c r="I73" s="975"/>
      <c r="J73" s="975"/>
      <c r="K73" s="975"/>
      <c r="L73" s="975"/>
      <c r="M73" s="975"/>
      <c r="N73" s="975"/>
      <c r="O73" s="975"/>
      <c r="P73" s="976"/>
      <c r="Q73" s="977">
        <v>519</v>
      </c>
      <c r="R73" s="971"/>
      <c r="S73" s="971"/>
      <c r="T73" s="971"/>
      <c r="U73" s="971"/>
      <c r="V73" s="971">
        <v>500</v>
      </c>
      <c r="W73" s="971"/>
      <c r="X73" s="971"/>
      <c r="Y73" s="971"/>
      <c r="Z73" s="971"/>
      <c r="AA73" s="971">
        <v>19</v>
      </c>
      <c r="AB73" s="971"/>
      <c r="AC73" s="971"/>
      <c r="AD73" s="971"/>
      <c r="AE73" s="971"/>
      <c r="AF73" s="971">
        <v>19</v>
      </c>
      <c r="AG73" s="971"/>
      <c r="AH73" s="971"/>
      <c r="AI73" s="971"/>
      <c r="AJ73" s="971"/>
      <c r="AK73" s="971" t="s">
        <v>515</v>
      </c>
      <c r="AL73" s="971"/>
      <c r="AM73" s="971"/>
      <c r="AN73" s="971"/>
      <c r="AO73" s="971"/>
      <c r="AP73" s="971">
        <v>2126</v>
      </c>
      <c r="AQ73" s="971"/>
      <c r="AR73" s="971"/>
      <c r="AS73" s="971"/>
      <c r="AT73" s="971"/>
      <c r="AU73" s="971" t="s">
        <v>515</v>
      </c>
      <c r="AV73" s="971"/>
      <c r="AW73" s="971"/>
      <c r="AX73" s="971"/>
      <c r="AY73" s="971"/>
      <c r="AZ73" s="972" t="s">
        <v>588</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585</v>
      </c>
      <c r="C74" s="975"/>
      <c r="D74" s="975"/>
      <c r="E74" s="975"/>
      <c r="F74" s="975"/>
      <c r="G74" s="975"/>
      <c r="H74" s="975"/>
      <c r="I74" s="975"/>
      <c r="J74" s="975"/>
      <c r="K74" s="975"/>
      <c r="L74" s="975"/>
      <c r="M74" s="975"/>
      <c r="N74" s="975"/>
      <c r="O74" s="975"/>
      <c r="P74" s="976"/>
      <c r="Q74" s="977">
        <v>78</v>
      </c>
      <c r="R74" s="971"/>
      <c r="S74" s="971"/>
      <c r="T74" s="971"/>
      <c r="U74" s="971"/>
      <c r="V74" s="971">
        <v>72</v>
      </c>
      <c r="W74" s="971"/>
      <c r="X74" s="971"/>
      <c r="Y74" s="971"/>
      <c r="Z74" s="971"/>
      <c r="AA74" s="971">
        <v>7</v>
      </c>
      <c r="AB74" s="971"/>
      <c r="AC74" s="971"/>
      <c r="AD74" s="971"/>
      <c r="AE74" s="971"/>
      <c r="AF74" s="971">
        <v>7</v>
      </c>
      <c r="AG74" s="971"/>
      <c r="AH74" s="971"/>
      <c r="AI74" s="971"/>
      <c r="AJ74" s="971"/>
      <c r="AK74" s="971" t="s">
        <v>515</v>
      </c>
      <c r="AL74" s="971"/>
      <c r="AM74" s="971"/>
      <c r="AN74" s="971"/>
      <c r="AO74" s="971"/>
      <c r="AP74" s="971" t="s">
        <v>515</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586</v>
      </c>
      <c r="C75" s="975"/>
      <c r="D75" s="975"/>
      <c r="E75" s="975"/>
      <c r="F75" s="975"/>
      <c r="G75" s="975"/>
      <c r="H75" s="975"/>
      <c r="I75" s="975"/>
      <c r="J75" s="975"/>
      <c r="K75" s="975"/>
      <c r="L75" s="975"/>
      <c r="M75" s="975"/>
      <c r="N75" s="975"/>
      <c r="O75" s="975"/>
      <c r="P75" s="976"/>
      <c r="Q75" s="978">
        <v>176</v>
      </c>
      <c r="R75" s="979"/>
      <c r="S75" s="979"/>
      <c r="T75" s="979"/>
      <c r="U75" s="980"/>
      <c r="V75" s="981">
        <v>163</v>
      </c>
      <c r="W75" s="979"/>
      <c r="X75" s="979"/>
      <c r="Y75" s="979"/>
      <c r="Z75" s="980"/>
      <c r="AA75" s="981">
        <v>13</v>
      </c>
      <c r="AB75" s="979"/>
      <c r="AC75" s="979"/>
      <c r="AD75" s="979"/>
      <c r="AE75" s="980"/>
      <c r="AF75" s="981">
        <v>13</v>
      </c>
      <c r="AG75" s="979"/>
      <c r="AH75" s="979"/>
      <c r="AI75" s="979"/>
      <c r="AJ75" s="980"/>
      <c r="AK75" s="981" t="s">
        <v>515</v>
      </c>
      <c r="AL75" s="979"/>
      <c r="AM75" s="979"/>
      <c r="AN75" s="979"/>
      <c r="AO75" s="980"/>
      <c r="AP75" s="981" t="s">
        <v>515</v>
      </c>
      <c r="AQ75" s="979"/>
      <c r="AR75" s="979"/>
      <c r="AS75" s="979"/>
      <c r="AT75" s="980"/>
      <c r="AU75" s="981" t="s">
        <v>515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587</v>
      </c>
      <c r="C76" s="975"/>
      <c r="D76" s="975"/>
      <c r="E76" s="975"/>
      <c r="F76" s="975"/>
      <c r="G76" s="975"/>
      <c r="H76" s="975"/>
      <c r="I76" s="975"/>
      <c r="J76" s="975"/>
      <c r="K76" s="975"/>
      <c r="L76" s="975"/>
      <c r="M76" s="975"/>
      <c r="N76" s="975"/>
      <c r="O76" s="975"/>
      <c r="P76" s="976"/>
      <c r="Q76" s="978">
        <v>179905</v>
      </c>
      <c r="R76" s="979"/>
      <c r="S76" s="979"/>
      <c r="T76" s="979"/>
      <c r="U76" s="980"/>
      <c r="V76" s="981">
        <v>174862</v>
      </c>
      <c r="W76" s="979"/>
      <c r="X76" s="979"/>
      <c r="Y76" s="979"/>
      <c r="Z76" s="980"/>
      <c r="AA76" s="981">
        <v>5043</v>
      </c>
      <c r="AB76" s="979"/>
      <c r="AC76" s="979"/>
      <c r="AD76" s="979"/>
      <c r="AE76" s="980"/>
      <c r="AF76" s="981">
        <v>5043</v>
      </c>
      <c r="AG76" s="979"/>
      <c r="AH76" s="979"/>
      <c r="AI76" s="979"/>
      <c r="AJ76" s="980"/>
      <c r="AK76" s="981">
        <v>1191</v>
      </c>
      <c r="AL76" s="979"/>
      <c r="AM76" s="979"/>
      <c r="AN76" s="979"/>
      <c r="AO76" s="980"/>
      <c r="AP76" s="981" t="s">
        <v>515</v>
      </c>
      <c r="AQ76" s="979"/>
      <c r="AR76" s="979"/>
      <c r="AS76" s="979"/>
      <c r="AT76" s="980"/>
      <c r="AU76" s="981" t="s">
        <v>515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5235</v>
      </c>
      <c r="AG88" s="959"/>
      <c r="AH88" s="959"/>
      <c r="AI88" s="959"/>
      <c r="AJ88" s="959"/>
      <c r="AK88" s="963"/>
      <c r="AL88" s="963"/>
      <c r="AM88" s="963"/>
      <c r="AN88" s="963"/>
      <c r="AO88" s="963"/>
      <c r="AP88" s="959">
        <v>3355</v>
      </c>
      <c r="AQ88" s="959"/>
      <c r="AR88" s="959"/>
      <c r="AS88" s="959"/>
      <c r="AT88" s="959"/>
      <c r="AU88" s="959">
        <v>588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180</v>
      </c>
      <c r="CS102" s="953"/>
      <c r="CT102" s="953"/>
      <c r="CU102" s="953"/>
      <c r="CV102" s="954"/>
      <c r="CW102" s="952">
        <v>25</v>
      </c>
      <c r="CX102" s="953"/>
      <c r="CY102" s="953"/>
      <c r="CZ102" s="953"/>
      <c r="DA102" s="954"/>
      <c r="DB102" s="952">
        <v>8</v>
      </c>
      <c r="DC102" s="953"/>
      <c r="DD102" s="953"/>
      <c r="DE102" s="953"/>
      <c r="DF102" s="954"/>
      <c r="DG102" s="952" t="s">
        <v>600</v>
      </c>
      <c r="DH102" s="953"/>
      <c r="DI102" s="953"/>
      <c r="DJ102" s="953"/>
      <c r="DK102" s="954"/>
      <c r="DL102" s="952">
        <v>1550</v>
      </c>
      <c r="DM102" s="953"/>
      <c r="DN102" s="953"/>
      <c r="DO102" s="953"/>
      <c r="DP102" s="954"/>
      <c r="DQ102" s="952">
        <v>155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309</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309</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309</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6263677</v>
      </c>
      <c r="AB110" s="889"/>
      <c r="AC110" s="889"/>
      <c r="AD110" s="889"/>
      <c r="AE110" s="890"/>
      <c r="AF110" s="891">
        <v>6107481</v>
      </c>
      <c r="AG110" s="889"/>
      <c r="AH110" s="889"/>
      <c r="AI110" s="889"/>
      <c r="AJ110" s="890"/>
      <c r="AK110" s="891">
        <v>5980040</v>
      </c>
      <c r="AL110" s="889"/>
      <c r="AM110" s="889"/>
      <c r="AN110" s="889"/>
      <c r="AO110" s="890"/>
      <c r="AP110" s="892">
        <v>23.5</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54279645</v>
      </c>
      <c r="BR110" s="842"/>
      <c r="BS110" s="842"/>
      <c r="BT110" s="842"/>
      <c r="BU110" s="842"/>
      <c r="BV110" s="842">
        <v>52116244</v>
      </c>
      <c r="BW110" s="842"/>
      <c r="BX110" s="842"/>
      <c r="BY110" s="842"/>
      <c r="BZ110" s="842"/>
      <c r="CA110" s="842">
        <v>48093628</v>
      </c>
      <c r="CB110" s="842"/>
      <c r="CC110" s="842"/>
      <c r="CD110" s="842"/>
      <c r="CE110" s="842"/>
      <c r="CF110" s="866">
        <v>189.2</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244</v>
      </c>
      <c r="DH110" s="842"/>
      <c r="DI110" s="842"/>
      <c r="DJ110" s="842"/>
      <c r="DK110" s="842"/>
      <c r="DL110" s="842" t="s">
        <v>393</v>
      </c>
      <c r="DM110" s="842"/>
      <c r="DN110" s="842"/>
      <c r="DO110" s="842"/>
      <c r="DP110" s="842"/>
      <c r="DQ110" s="842" t="s">
        <v>244</v>
      </c>
      <c r="DR110" s="842"/>
      <c r="DS110" s="842"/>
      <c r="DT110" s="842"/>
      <c r="DU110" s="842"/>
      <c r="DV110" s="843" t="s">
        <v>244</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244</v>
      </c>
      <c r="AB111" s="919"/>
      <c r="AC111" s="919"/>
      <c r="AD111" s="919"/>
      <c r="AE111" s="920"/>
      <c r="AF111" s="921" t="s">
        <v>393</v>
      </c>
      <c r="AG111" s="919"/>
      <c r="AH111" s="919"/>
      <c r="AI111" s="919"/>
      <c r="AJ111" s="920"/>
      <c r="AK111" s="921" t="s">
        <v>244</v>
      </c>
      <c r="AL111" s="919"/>
      <c r="AM111" s="919"/>
      <c r="AN111" s="919"/>
      <c r="AO111" s="920"/>
      <c r="AP111" s="922" t="s">
        <v>244</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1405269</v>
      </c>
      <c r="BR111" s="817"/>
      <c r="BS111" s="817"/>
      <c r="BT111" s="817"/>
      <c r="BU111" s="817"/>
      <c r="BV111" s="817">
        <v>1397712</v>
      </c>
      <c r="BW111" s="817"/>
      <c r="BX111" s="817"/>
      <c r="BY111" s="817"/>
      <c r="BZ111" s="817"/>
      <c r="CA111" s="817">
        <v>1282681</v>
      </c>
      <c r="CB111" s="817"/>
      <c r="CC111" s="817"/>
      <c r="CD111" s="817"/>
      <c r="CE111" s="817"/>
      <c r="CF111" s="875">
        <v>5</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244</v>
      </c>
      <c r="DH111" s="817"/>
      <c r="DI111" s="817"/>
      <c r="DJ111" s="817"/>
      <c r="DK111" s="817"/>
      <c r="DL111" s="817" t="s">
        <v>244</v>
      </c>
      <c r="DM111" s="817"/>
      <c r="DN111" s="817"/>
      <c r="DO111" s="817"/>
      <c r="DP111" s="817"/>
      <c r="DQ111" s="817" t="s">
        <v>244</v>
      </c>
      <c r="DR111" s="817"/>
      <c r="DS111" s="817"/>
      <c r="DT111" s="817"/>
      <c r="DU111" s="817"/>
      <c r="DV111" s="794" t="s">
        <v>244</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244</v>
      </c>
      <c r="AB112" s="780"/>
      <c r="AC112" s="780"/>
      <c r="AD112" s="780"/>
      <c r="AE112" s="781"/>
      <c r="AF112" s="782" t="s">
        <v>448</v>
      </c>
      <c r="AG112" s="780"/>
      <c r="AH112" s="780"/>
      <c r="AI112" s="780"/>
      <c r="AJ112" s="781"/>
      <c r="AK112" s="782" t="s">
        <v>244</v>
      </c>
      <c r="AL112" s="780"/>
      <c r="AM112" s="780"/>
      <c r="AN112" s="780"/>
      <c r="AO112" s="781"/>
      <c r="AP112" s="824" t="s">
        <v>244</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13950364</v>
      </c>
      <c r="BR112" s="817"/>
      <c r="BS112" s="817"/>
      <c r="BT112" s="817"/>
      <c r="BU112" s="817"/>
      <c r="BV112" s="817">
        <v>12956043</v>
      </c>
      <c r="BW112" s="817"/>
      <c r="BX112" s="817"/>
      <c r="BY112" s="817"/>
      <c r="BZ112" s="817"/>
      <c r="CA112" s="817">
        <v>10855212</v>
      </c>
      <c r="CB112" s="817"/>
      <c r="CC112" s="817"/>
      <c r="CD112" s="817"/>
      <c r="CE112" s="817"/>
      <c r="CF112" s="875">
        <v>42.7</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1335003</v>
      </c>
      <c r="DH112" s="817"/>
      <c r="DI112" s="817"/>
      <c r="DJ112" s="817"/>
      <c r="DK112" s="817"/>
      <c r="DL112" s="817">
        <v>1335003</v>
      </c>
      <c r="DM112" s="817"/>
      <c r="DN112" s="817"/>
      <c r="DO112" s="817"/>
      <c r="DP112" s="817"/>
      <c r="DQ112" s="817">
        <v>1268793</v>
      </c>
      <c r="DR112" s="817"/>
      <c r="DS112" s="817"/>
      <c r="DT112" s="817"/>
      <c r="DU112" s="817"/>
      <c r="DV112" s="794">
        <v>5</v>
      </c>
      <c r="DW112" s="794"/>
      <c r="DX112" s="794"/>
      <c r="DY112" s="794"/>
      <c r="DZ112" s="795"/>
    </row>
    <row r="113" spans="1:130" s="230" customFormat="1" ht="26.25" customHeight="1" x14ac:dyDescent="0.2">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1641629</v>
      </c>
      <c r="AB113" s="919"/>
      <c r="AC113" s="919"/>
      <c r="AD113" s="919"/>
      <c r="AE113" s="920"/>
      <c r="AF113" s="921">
        <v>1613402</v>
      </c>
      <c r="AG113" s="919"/>
      <c r="AH113" s="919"/>
      <c r="AI113" s="919"/>
      <c r="AJ113" s="920"/>
      <c r="AK113" s="921">
        <v>1113673</v>
      </c>
      <c r="AL113" s="919"/>
      <c r="AM113" s="919"/>
      <c r="AN113" s="919"/>
      <c r="AO113" s="920"/>
      <c r="AP113" s="922">
        <v>4.4000000000000004</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992165</v>
      </c>
      <c r="BR113" s="817"/>
      <c r="BS113" s="817"/>
      <c r="BT113" s="817"/>
      <c r="BU113" s="817"/>
      <c r="BV113" s="817">
        <v>695958</v>
      </c>
      <c r="BW113" s="817"/>
      <c r="BX113" s="817"/>
      <c r="BY113" s="817"/>
      <c r="BZ113" s="817"/>
      <c r="CA113" s="817">
        <v>587599</v>
      </c>
      <c r="CB113" s="817"/>
      <c r="CC113" s="817"/>
      <c r="CD113" s="817"/>
      <c r="CE113" s="817"/>
      <c r="CF113" s="875">
        <v>2.2999999999999998</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244</v>
      </c>
      <c r="DH113" s="780"/>
      <c r="DI113" s="780"/>
      <c r="DJ113" s="780"/>
      <c r="DK113" s="781"/>
      <c r="DL113" s="782" t="s">
        <v>244</v>
      </c>
      <c r="DM113" s="780"/>
      <c r="DN113" s="780"/>
      <c r="DO113" s="780"/>
      <c r="DP113" s="781"/>
      <c r="DQ113" s="782" t="s">
        <v>244</v>
      </c>
      <c r="DR113" s="780"/>
      <c r="DS113" s="780"/>
      <c r="DT113" s="780"/>
      <c r="DU113" s="781"/>
      <c r="DV113" s="824" t="s">
        <v>244</v>
      </c>
      <c r="DW113" s="825"/>
      <c r="DX113" s="825"/>
      <c r="DY113" s="825"/>
      <c r="DZ113" s="826"/>
    </row>
    <row r="114" spans="1:130" s="230" customFormat="1" ht="26.25" customHeight="1" x14ac:dyDescent="0.2">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526501</v>
      </c>
      <c r="AB114" s="780"/>
      <c r="AC114" s="780"/>
      <c r="AD114" s="780"/>
      <c r="AE114" s="781"/>
      <c r="AF114" s="782">
        <v>356436</v>
      </c>
      <c r="AG114" s="780"/>
      <c r="AH114" s="780"/>
      <c r="AI114" s="780"/>
      <c r="AJ114" s="781"/>
      <c r="AK114" s="782">
        <v>109183</v>
      </c>
      <c r="AL114" s="780"/>
      <c r="AM114" s="780"/>
      <c r="AN114" s="780"/>
      <c r="AO114" s="781"/>
      <c r="AP114" s="824">
        <v>0.4</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6017875</v>
      </c>
      <c r="BR114" s="817"/>
      <c r="BS114" s="817"/>
      <c r="BT114" s="817"/>
      <c r="BU114" s="817"/>
      <c r="BV114" s="817">
        <v>5936096</v>
      </c>
      <c r="BW114" s="817"/>
      <c r="BX114" s="817"/>
      <c r="BY114" s="817"/>
      <c r="BZ114" s="817"/>
      <c r="CA114" s="817">
        <v>5790796</v>
      </c>
      <c r="CB114" s="817"/>
      <c r="CC114" s="817"/>
      <c r="CD114" s="817"/>
      <c r="CE114" s="817"/>
      <c r="CF114" s="875">
        <v>22.8</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244</v>
      </c>
      <c r="DH114" s="780"/>
      <c r="DI114" s="780"/>
      <c r="DJ114" s="780"/>
      <c r="DK114" s="781"/>
      <c r="DL114" s="782" t="s">
        <v>244</v>
      </c>
      <c r="DM114" s="780"/>
      <c r="DN114" s="780"/>
      <c r="DO114" s="780"/>
      <c r="DP114" s="781"/>
      <c r="DQ114" s="782" t="s">
        <v>244</v>
      </c>
      <c r="DR114" s="780"/>
      <c r="DS114" s="780"/>
      <c r="DT114" s="780"/>
      <c r="DU114" s="781"/>
      <c r="DV114" s="824" t="s">
        <v>244</v>
      </c>
      <c r="DW114" s="825"/>
      <c r="DX114" s="825"/>
      <c r="DY114" s="825"/>
      <c r="DZ114" s="826"/>
    </row>
    <row r="115" spans="1:130" s="230" customFormat="1" ht="26.25" customHeight="1" x14ac:dyDescent="0.2">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13595</v>
      </c>
      <c r="AB115" s="919"/>
      <c r="AC115" s="919"/>
      <c r="AD115" s="919"/>
      <c r="AE115" s="920"/>
      <c r="AF115" s="921">
        <v>7557</v>
      </c>
      <c r="AG115" s="919"/>
      <c r="AH115" s="919"/>
      <c r="AI115" s="919"/>
      <c r="AJ115" s="920"/>
      <c r="AK115" s="921">
        <v>7146</v>
      </c>
      <c r="AL115" s="919"/>
      <c r="AM115" s="919"/>
      <c r="AN115" s="919"/>
      <c r="AO115" s="920"/>
      <c r="AP115" s="922">
        <v>0</v>
      </c>
      <c r="AQ115" s="923"/>
      <c r="AR115" s="923"/>
      <c r="AS115" s="923"/>
      <c r="AT115" s="924"/>
      <c r="AU115" s="932"/>
      <c r="AV115" s="933"/>
      <c r="AW115" s="933"/>
      <c r="AX115" s="933"/>
      <c r="AY115" s="933"/>
      <c r="AZ115" s="815" t="s">
        <v>458</v>
      </c>
      <c r="BA115" s="752"/>
      <c r="BB115" s="752"/>
      <c r="BC115" s="752"/>
      <c r="BD115" s="752"/>
      <c r="BE115" s="752"/>
      <c r="BF115" s="752"/>
      <c r="BG115" s="752"/>
      <c r="BH115" s="752"/>
      <c r="BI115" s="752"/>
      <c r="BJ115" s="752"/>
      <c r="BK115" s="752"/>
      <c r="BL115" s="752"/>
      <c r="BM115" s="752"/>
      <c r="BN115" s="752"/>
      <c r="BO115" s="752"/>
      <c r="BP115" s="753"/>
      <c r="BQ115" s="816">
        <v>155000</v>
      </c>
      <c r="BR115" s="817"/>
      <c r="BS115" s="817"/>
      <c r="BT115" s="817"/>
      <c r="BU115" s="817"/>
      <c r="BV115" s="817">
        <v>155000</v>
      </c>
      <c r="BW115" s="817"/>
      <c r="BX115" s="817"/>
      <c r="BY115" s="817"/>
      <c r="BZ115" s="817"/>
      <c r="CA115" s="817">
        <v>155000</v>
      </c>
      <c r="CB115" s="817"/>
      <c r="CC115" s="817"/>
      <c r="CD115" s="817"/>
      <c r="CE115" s="817"/>
      <c r="CF115" s="875">
        <v>0.6</v>
      </c>
      <c r="CG115" s="876"/>
      <c r="CH115" s="876"/>
      <c r="CI115" s="876"/>
      <c r="CJ115" s="876"/>
      <c r="CK115" s="927"/>
      <c r="CL115" s="821"/>
      <c r="CM115" s="815"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50164</v>
      </c>
      <c r="DH115" s="780"/>
      <c r="DI115" s="780"/>
      <c r="DJ115" s="780"/>
      <c r="DK115" s="781"/>
      <c r="DL115" s="782">
        <v>50164</v>
      </c>
      <c r="DM115" s="780"/>
      <c r="DN115" s="780"/>
      <c r="DO115" s="780"/>
      <c r="DP115" s="781"/>
      <c r="DQ115" s="782">
        <v>8388</v>
      </c>
      <c r="DR115" s="780"/>
      <c r="DS115" s="780"/>
      <c r="DT115" s="780"/>
      <c r="DU115" s="781"/>
      <c r="DV115" s="824">
        <v>0</v>
      </c>
      <c r="DW115" s="825"/>
      <c r="DX115" s="825"/>
      <c r="DY115" s="825"/>
      <c r="DZ115" s="826"/>
    </row>
    <row r="116" spans="1:130" s="230" customFormat="1" ht="26.25" customHeight="1" x14ac:dyDescent="0.2">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244</v>
      </c>
      <c r="AB116" s="780"/>
      <c r="AC116" s="780"/>
      <c r="AD116" s="780"/>
      <c r="AE116" s="781"/>
      <c r="AF116" s="782" t="s">
        <v>244</v>
      </c>
      <c r="AG116" s="780"/>
      <c r="AH116" s="780"/>
      <c r="AI116" s="780"/>
      <c r="AJ116" s="781"/>
      <c r="AK116" s="782" t="s">
        <v>244</v>
      </c>
      <c r="AL116" s="780"/>
      <c r="AM116" s="780"/>
      <c r="AN116" s="780"/>
      <c r="AO116" s="781"/>
      <c r="AP116" s="824" t="s">
        <v>393</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816" t="s">
        <v>244</v>
      </c>
      <c r="BR116" s="817"/>
      <c r="BS116" s="817"/>
      <c r="BT116" s="817"/>
      <c r="BU116" s="817"/>
      <c r="BV116" s="817" t="s">
        <v>244</v>
      </c>
      <c r="BW116" s="817"/>
      <c r="BX116" s="817"/>
      <c r="BY116" s="817"/>
      <c r="BZ116" s="817"/>
      <c r="CA116" s="817" t="s">
        <v>244</v>
      </c>
      <c r="CB116" s="817"/>
      <c r="CC116" s="817"/>
      <c r="CD116" s="817"/>
      <c r="CE116" s="817"/>
      <c r="CF116" s="875" t="s">
        <v>244</v>
      </c>
      <c r="CG116" s="876"/>
      <c r="CH116" s="876"/>
      <c r="CI116" s="876"/>
      <c r="CJ116" s="876"/>
      <c r="CK116" s="927"/>
      <c r="CL116" s="821"/>
      <c r="CM116" s="815"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20102</v>
      </c>
      <c r="DH116" s="780"/>
      <c r="DI116" s="780"/>
      <c r="DJ116" s="780"/>
      <c r="DK116" s="781"/>
      <c r="DL116" s="782">
        <v>12545</v>
      </c>
      <c r="DM116" s="780"/>
      <c r="DN116" s="780"/>
      <c r="DO116" s="780"/>
      <c r="DP116" s="781"/>
      <c r="DQ116" s="782">
        <v>5500</v>
      </c>
      <c r="DR116" s="780"/>
      <c r="DS116" s="780"/>
      <c r="DT116" s="780"/>
      <c r="DU116" s="781"/>
      <c r="DV116" s="824">
        <v>0</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8445402</v>
      </c>
      <c r="AB117" s="903"/>
      <c r="AC117" s="903"/>
      <c r="AD117" s="903"/>
      <c r="AE117" s="904"/>
      <c r="AF117" s="905">
        <v>8084876</v>
      </c>
      <c r="AG117" s="903"/>
      <c r="AH117" s="903"/>
      <c r="AI117" s="903"/>
      <c r="AJ117" s="904"/>
      <c r="AK117" s="905">
        <v>7210042</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816" t="s">
        <v>244</v>
      </c>
      <c r="BR117" s="817"/>
      <c r="BS117" s="817"/>
      <c r="BT117" s="817"/>
      <c r="BU117" s="817"/>
      <c r="BV117" s="817" t="s">
        <v>244</v>
      </c>
      <c r="BW117" s="817"/>
      <c r="BX117" s="817"/>
      <c r="BY117" s="817"/>
      <c r="BZ117" s="817"/>
      <c r="CA117" s="817" t="s">
        <v>244</v>
      </c>
      <c r="CB117" s="817"/>
      <c r="CC117" s="817"/>
      <c r="CD117" s="817"/>
      <c r="CE117" s="817"/>
      <c r="CF117" s="875" t="s">
        <v>244</v>
      </c>
      <c r="CG117" s="876"/>
      <c r="CH117" s="876"/>
      <c r="CI117" s="876"/>
      <c r="CJ117" s="876"/>
      <c r="CK117" s="927"/>
      <c r="CL117" s="821"/>
      <c r="CM117" s="815"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244</v>
      </c>
      <c r="DH117" s="780"/>
      <c r="DI117" s="780"/>
      <c r="DJ117" s="780"/>
      <c r="DK117" s="781"/>
      <c r="DL117" s="782" t="s">
        <v>244</v>
      </c>
      <c r="DM117" s="780"/>
      <c r="DN117" s="780"/>
      <c r="DO117" s="780"/>
      <c r="DP117" s="781"/>
      <c r="DQ117" s="782" t="s">
        <v>244</v>
      </c>
      <c r="DR117" s="780"/>
      <c r="DS117" s="780"/>
      <c r="DT117" s="780"/>
      <c r="DU117" s="781"/>
      <c r="DV117" s="824" t="s">
        <v>244</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309</v>
      </c>
      <c r="AL118" s="896"/>
      <c r="AM118" s="896"/>
      <c r="AN118" s="896"/>
      <c r="AO118" s="897"/>
      <c r="AP118" s="899" t="s">
        <v>437</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t="s">
        <v>244</v>
      </c>
      <c r="BR118" s="845"/>
      <c r="BS118" s="845"/>
      <c r="BT118" s="845"/>
      <c r="BU118" s="845"/>
      <c r="BV118" s="845" t="s">
        <v>244</v>
      </c>
      <c r="BW118" s="845"/>
      <c r="BX118" s="845"/>
      <c r="BY118" s="845"/>
      <c r="BZ118" s="845"/>
      <c r="CA118" s="845" t="s">
        <v>244</v>
      </c>
      <c r="CB118" s="845"/>
      <c r="CC118" s="845"/>
      <c r="CD118" s="845"/>
      <c r="CE118" s="845"/>
      <c r="CF118" s="875" t="s">
        <v>244</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448</v>
      </c>
      <c r="DH118" s="780"/>
      <c r="DI118" s="780"/>
      <c r="DJ118" s="780"/>
      <c r="DK118" s="781"/>
      <c r="DL118" s="782" t="s">
        <v>448</v>
      </c>
      <c r="DM118" s="780"/>
      <c r="DN118" s="780"/>
      <c r="DO118" s="780"/>
      <c r="DP118" s="781"/>
      <c r="DQ118" s="782" t="s">
        <v>393</v>
      </c>
      <c r="DR118" s="780"/>
      <c r="DS118" s="780"/>
      <c r="DT118" s="780"/>
      <c r="DU118" s="781"/>
      <c r="DV118" s="824" t="s">
        <v>244</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244</v>
      </c>
      <c r="AB119" s="889"/>
      <c r="AC119" s="889"/>
      <c r="AD119" s="889"/>
      <c r="AE119" s="890"/>
      <c r="AF119" s="891" t="s">
        <v>244</v>
      </c>
      <c r="AG119" s="889"/>
      <c r="AH119" s="889"/>
      <c r="AI119" s="889"/>
      <c r="AJ119" s="890"/>
      <c r="AK119" s="891" t="s">
        <v>448</v>
      </c>
      <c r="AL119" s="889"/>
      <c r="AM119" s="889"/>
      <c r="AN119" s="889"/>
      <c r="AO119" s="890"/>
      <c r="AP119" s="892" t="s">
        <v>244</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468</v>
      </c>
      <c r="BP119" s="878"/>
      <c r="BQ119" s="879">
        <v>76800318</v>
      </c>
      <c r="BR119" s="845"/>
      <c r="BS119" s="845"/>
      <c r="BT119" s="845"/>
      <c r="BU119" s="845"/>
      <c r="BV119" s="845">
        <v>73257053</v>
      </c>
      <c r="BW119" s="845"/>
      <c r="BX119" s="845"/>
      <c r="BY119" s="845"/>
      <c r="BZ119" s="845"/>
      <c r="CA119" s="845">
        <v>66764916</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244</v>
      </c>
      <c r="DH119" s="764"/>
      <c r="DI119" s="764"/>
      <c r="DJ119" s="764"/>
      <c r="DK119" s="765"/>
      <c r="DL119" s="766" t="s">
        <v>244</v>
      </c>
      <c r="DM119" s="764"/>
      <c r="DN119" s="764"/>
      <c r="DO119" s="764"/>
      <c r="DP119" s="765"/>
      <c r="DQ119" s="766" t="s">
        <v>244</v>
      </c>
      <c r="DR119" s="764"/>
      <c r="DS119" s="764"/>
      <c r="DT119" s="764"/>
      <c r="DU119" s="765"/>
      <c r="DV119" s="848" t="s">
        <v>244</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244</v>
      </c>
      <c r="AB120" s="780"/>
      <c r="AC120" s="780"/>
      <c r="AD120" s="780"/>
      <c r="AE120" s="781"/>
      <c r="AF120" s="782" t="s">
        <v>244</v>
      </c>
      <c r="AG120" s="780"/>
      <c r="AH120" s="780"/>
      <c r="AI120" s="780"/>
      <c r="AJ120" s="781"/>
      <c r="AK120" s="782" t="s">
        <v>244</v>
      </c>
      <c r="AL120" s="780"/>
      <c r="AM120" s="780"/>
      <c r="AN120" s="780"/>
      <c r="AO120" s="781"/>
      <c r="AP120" s="824" t="s">
        <v>244</v>
      </c>
      <c r="AQ120" s="825"/>
      <c r="AR120" s="825"/>
      <c r="AS120" s="825"/>
      <c r="AT120" s="826"/>
      <c r="AU120" s="880" t="s">
        <v>470</v>
      </c>
      <c r="AV120" s="881"/>
      <c r="AW120" s="881"/>
      <c r="AX120" s="881"/>
      <c r="AY120" s="882"/>
      <c r="AZ120" s="860" t="s">
        <v>471</v>
      </c>
      <c r="BA120" s="808"/>
      <c r="BB120" s="808"/>
      <c r="BC120" s="808"/>
      <c r="BD120" s="808"/>
      <c r="BE120" s="808"/>
      <c r="BF120" s="808"/>
      <c r="BG120" s="808"/>
      <c r="BH120" s="808"/>
      <c r="BI120" s="808"/>
      <c r="BJ120" s="808"/>
      <c r="BK120" s="808"/>
      <c r="BL120" s="808"/>
      <c r="BM120" s="808"/>
      <c r="BN120" s="808"/>
      <c r="BO120" s="808"/>
      <c r="BP120" s="809"/>
      <c r="BQ120" s="861">
        <v>22355338</v>
      </c>
      <c r="BR120" s="842"/>
      <c r="BS120" s="842"/>
      <c r="BT120" s="842"/>
      <c r="BU120" s="842"/>
      <c r="BV120" s="842">
        <v>23825609</v>
      </c>
      <c r="BW120" s="842"/>
      <c r="BX120" s="842"/>
      <c r="BY120" s="842"/>
      <c r="BZ120" s="842"/>
      <c r="CA120" s="842">
        <v>25421412</v>
      </c>
      <c r="CB120" s="842"/>
      <c r="CC120" s="842"/>
      <c r="CD120" s="842"/>
      <c r="CE120" s="842"/>
      <c r="CF120" s="866">
        <v>100</v>
      </c>
      <c r="CG120" s="867"/>
      <c r="CH120" s="867"/>
      <c r="CI120" s="867"/>
      <c r="CJ120" s="867"/>
      <c r="CK120" s="868" t="s">
        <v>472</v>
      </c>
      <c r="CL120" s="852"/>
      <c r="CM120" s="852"/>
      <c r="CN120" s="852"/>
      <c r="CO120" s="853"/>
      <c r="CP120" s="872" t="s">
        <v>412</v>
      </c>
      <c r="CQ120" s="873"/>
      <c r="CR120" s="873"/>
      <c r="CS120" s="873"/>
      <c r="CT120" s="873"/>
      <c r="CU120" s="873"/>
      <c r="CV120" s="873"/>
      <c r="CW120" s="873"/>
      <c r="CX120" s="873"/>
      <c r="CY120" s="873"/>
      <c r="CZ120" s="873"/>
      <c r="DA120" s="873"/>
      <c r="DB120" s="873"/>
      <c r="DC120" s="873"/>
      <c r="DD120" s="873"/>
      <c r="DE120" s="873"/>
      <c r="DF120" s="874"/>
      <c r="DG120" s="861">
        <v>8478670</v>
      </c>
      <c r="DH120" s="842"/>
      <c r="DI120" s="842"/>
      <c r="DJ120" s="842"/>
      <c r="DK120" s="842"/>
      <c r="DL120" s="842">
        <v>7859642</v>
      </c>
      <c r="DM120" s="842"/>
      <c r="DN120" s="842"/>
      <c r="DO120" s="842"/>
      <c r="DP120" s="842"/>
      <c r="DQ120" s="842">
        <v>6001017</v>
      </c>
      <c r="DR120" s="842"/>
      <c r="DS120" s="842"/>
      <c r="DT120" s="842"/>
      <c r="DU120" s="842"/>
      <c r="DV120" s="843">
        <v>23.6</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244</v>
      </c>
      <c r="AB121" s="780"/>
      <c r="AC121" s="780"/>
      <c r="AD121" s="780"/>
      <c r="AE121" s="781"/>
      <c r="AF121" s="782" t="s">
        <v>244</v>
      </c>
      <c r="AG121" s="780"/>
      <c r="AH121" s="780"/>
      <c r="AI121" s="780"/>
      <c r="AJ121" s="781"/>
      <c r="AK121" s="782" t="s">
        <v>393</v>
      </c>
      <c r="AL121" s="780"/>
      <c r="AM121" s="780"/>
      <c r="AN121" s="780"/>
      <c r="AO121" s="781"/>
      <c r="AP121" s="824" t="s">
        <v>244</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1918211</v>
      </c>
      <c r="BR121" s="817"/>
      <c r="BS121" s="817"/>
      <c r="BT121" s="817"/>
      <c r="BU121" s="817"/>
      <c r="BV121" s="817">
        <v>1992663</v>
      </c>
      <c r="BW121" s="817"/>
      <c r="BX121" s="817"/>
      <c r="BY121" s="817"/>
      <c r="BZ121" s="817"/>
      <c r="CA121" s="817">
        <v>2015086</v>
      </c>
      <c r="CB121" s="817"/>
      <c r="CC121" s="817"/>
      <c r="CD121" s="817"/>
      <c r="CE121" s="817"/>
      <c r="CF121" s="875">
        <v>7.9</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v>3651902</v>
      </c>
      <c r="DH121" s="817"/>
      <c r="DI121" s="817"/>
      <c r="DJ121" s="817"/>
      <c r="DK121" s="817"/>
      <c r="DL121" s="817">
        <v>3251144</v>
      </c>
      <c r="DM121" s="817"/>
      <c r="DN121" s="817"/>
      <c r="DO121" s="817"/>
      <c r="DP121" s="817"/>
      <c r="DQ121" s="817">
        <v>2930076</v>
      </c>
      <c r="DR121" s="817"/>
      <c r="DS121" s="817"/>
      <c r="DT121" s="817"/>
      <c r="DU121" s="817"/>
      <c r="DV121" s="794">
        <v>11.5</v>
      </c>
      <c r="DW121" s="794"/>
      <c r="DX121" s="794"/>
      <c r="DY121" s="794"/>
      <c r="DZ121" s="795"/>
    </row>
    <row r="122" spans="1:130" s="230" customFormat="1" ht="26.25" customHeight="1" x14ac:dyDescent="0.2">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244</v>
      </c>
      <c r="AB122" s="780"/>
      <c r="AC122" s="780"/>
      <c r="AD122" s="780"/>
      <c r="AE122" s="781"/>
      <c r="AF122" s="782" t="s">
        <v>244</v>
      </c>
      <c r="AG122" s="780"/>
      <c r="AH122" s="780"/>
      <c r="AI122" s="780"/>
      <c r="AJ122" s="781"/>
      <c r="AK122" s="782" t="s">
        <v>244</v>
      </c>
      <c r="AL122" s="780"/>
      <c r="AM122" s="780"/>
      <c r="AN122" s="780"/>
      <c r="AO122" s="781"/>
      <c r="AP122" s="824" t="s">
        <v>244</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60921395</v>
      </c>
      <c r="BR122" s="845"/>
      <c r="BS122" s="845"/>
      <c r="BT122" s="845"/>
      <c r="BU122" s="845"/>
      <c r="BV122" s="845">
        <v>58221754</v>
      </c>
      <c r="BW122" s="845"/>
      <c r="BX122" s="845"/>
      <c r="BY122" s="845"/>
      <c r="BZ122" s="845"/>
      <c r="CA122" s="845">
        <v>54236594</v>
      </c>
      <c r="CB122" s="845"/>
      <c r="CC122" s="845"/>
      <c r="CD122" s="845"/>
      <c r="CE122" s="845"/>
      <c r="CF122" s="846">
        <v>213.4</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v>831164</v>
      </c>
      <c r="DH122" s="817"/>
      <c r="DI122" s="817"/>
      <c r="DJ122" s="817"/>
      <c r="DK122" s="817"/>
      <c r="DL122" s="817">
        <v>861200</v>
      </c>
      <c r="DM122" s="817"/>
      <c r="DN122" s="817"/>
      <c r="DO122" s="817"/>
      <c r="DP122" s="817"/>
      <c r="DQ122" s="817">
        <v>878595</v>
      </c>
      <c r="DR122" s="817"/>
      <c r="DS122" s="817"/>
      <c r="DT122" s="817"/>
      <c r="DU122" s="817"/>
      <c r="DV122" s="794">
        <v>3.5</v>
      </c>
      <c r="DW122" s="794"/>
      <c r="DX122" s="794"/>
      <c r="DY122" s="794"/>
      <c r="DZ122" s="795"/>
    </row>
    <row r="123" spans="1:130" s="230" customFormat="1" ht="26.25" customHeight="1" x14ac:dyDescent="0.2">
      <c r="A123" s="820"/>
      <c r="B123" s="821"/>
      <c r="C123" s="815"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244</v>
      </c>
      <c r="AB123" s="780"/>
      <c r="AC123" s="780"/>
      <c r="AD123" s="780"/>
      <c r="AE123" s="781"/>
      <c r="AF123" s="782" t="s">
        <v>244</v>
      </c>
      <c r="AG123" s="780"/>
      <c r="AH123" s="780"/>
      <c r="AI123" s="780"/>
      <c r="AJ123" s="781"/>
      <c r="AK123" s="782" t="s">
        <v>244</v>
      </c>
      <c r="AL123" s="780"/>
      <c r="AM123" s="780"/>
      <c r="AN123" s="780"/>
      <c r="AO123" s="781"/>
      <c r="AP123" s="824" t="s">
        <v>244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477</v>
      </c>
      <c r="BP123" s="878"/>
      <c r="BQ123" s="832">
        <v>85194944</v>
      </c>
      <c r="BR123" s="833"/>
      <c r="BS123" s="833"/>
      <c r="BT123" s="833"/>
      <c r="BU123" s="833"/>
      <c r="BV123" s="833">
        <v>84040026</v>
      </c>
      <c r="BW123" s="833"/>
      <c r="BX123" s="833"/>
      <c r="BY123" s="833"/>
      <c r="BZ123" s="833"/>
      <c r="CA123" s="833">
        <v>81673092</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v>495033</v>
      </c>
      <c r="DH123" s="780"/>
      <c r="DI123" s="780"/>
      <c r="DJ123" s="780"/>
      <c r="DK123" s="781"/>
      <c r="DL123" s="782">
        <v>551726</v>
      </c>
      <c r="DM123" s="780"/>
      <c r="DN123" s="780"/>
      <c r="DO123" s="780"/>
      <c r="DP123" s="781"/>
      <c r="DQ123" s="782">
        <v>659120</v>
      </c>
      <c r="DR123" s="780"/>
      <c r="DS123" s="780"/>
      <c r="DT123" s="780"/>
      <c r="DU123" s="781"/>
      <c r="DV123" s="824">
        <v>2.6</v>
      </c>
      <c r="DW123" s="825"/>
      <c r="DX123" s="825"/>
      <c r="DY123" s="825"/>
      <c r="DZ123" s="826"/>
    </row>
    <row r="124" spans="1:130" s="230" customFormat="1" ht="26.25" customHeight="1" thickBot="1" x14ac:dyDescent="0.25">
      <c r="A124" s="820"/>
      <c r="B124" s="821"/>
      <c r="C124" s="815"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478</v>
      </c>
      <c r="AB124" s="780"/>
      <c r="AC124" s="780"/>
      <c r="AD124" s="780"/>
      <c r="AE124" s="781"/>
      <c r="AF124" s="782" t="s">
        <v>244</v>
      </c>
      <c r="AG124" s="780"/>
      <c r="AH124" s="780"/>
      <c r="AI124" s="780"/>
      <c r="AJ124" s="781"/>
      <c r="AK124" s="782" t="s">
        <v>244</v>
      </c>
      <c r="AL124" s="780"/>
      <c r="AM124" s="780"/>
      <c r="AN124" s="780"/>
      <c r="AO124" s="781"/>
      <c r="AP124" s="824" t="s">
        <v>244</v>
      </c>
      <c r="AQ124" s="825"/>
      <c r="AR124" s="825"/>
      <c r="AS124" s="825"/>
      <c r="AT124" s="826"/>
      <c r="AU124" s="827" t="s">
        <v>479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244</v>
      </c>
      <c r="BR124" s="831"/>
      <c r="BS124" s="831"/>
      <c r="BT124" s="831"/>
      <c r="BU124" s="831"/>
      <c r="BV124" s="831" t="s">
        <v>244</v>
      </c>
      <c r="BW124" s="831"/>
      <c r="BX124" s="831"/>
      <c r="BY124" s="831"/>
      <c r="BZ124" s="831"/>
      <c r="CA124" s="831" t="s">
        <v>244</v>
      </c>
      <c r="CB124" s="831"/>
      <c r="CC124" s="831"/>
      <c r="CD124" s="831"/>
      <c r="CE124" s="831"/>
      <c r="CF124" s="726"/>
      <c r="CG124" s="727"/>
      <c r="CH124" s="727"/>
      <c r="CI124" s="727"/>
      <c r="CJ124" s="862"/>
      <c r="CK124" s="870"/>
      <c r="CL124" s="870"/>
      <c r="CM124" s="870"/>
      <c r="CN124" s="870"/>
      <c r="CO124" s="871"/>
      <c r="CP124" s="835" t="s">
        <v>480</v>
      </c>
      <c r="CQ124" s="836"/>
      <c r="CR124" s="836"/>
      <c r="CS124" s="836"/>
      <c r="CT124" s="836"/>
      <c r="CU124" s="836"/>
      <c r="CV124" s="836"/>
      <c r="CW124" s="836"/>
      <c r="CX124" s="836"/>
      <c r="CY124" s="836"/>
      <c r="CZ124" s="836"/>
      <c r="DA124" s="836"/>
      <c r="DB124" s="836"/>
      <c r="DC124" s="836"/>
      <c r="DD124" s="836"/>
      <c r="DE124" s="836"/>
      <c r="DF124" s="837"/>
      <c r="DG124" s="763">
        <v>493595</v>
      </c>
      <c r="DH124" s="764"/>
      <c r="DI124" s="764"/>
      <c r="DJ124" s="764"/>
      <c r="DK124" s="765"/>
      <c r="DL124" s="766">
        <v>432331</v>
      </c>
      <c r="DM124" s="764"/>
      <c r="DN124" s="764"/>
      <c r="DO124" s="764"/>
      <c r="DP124" s="765"/>
      <c r="DQ124" s="766">
        <v>386404</v>
      </c>
      <c r="DR124" s="764"/>
      <c r="DS124" s="764"/>
      <c r="DT124" s="764"/>
      <c r="DU124" s="765"/>
      <c r="DV124" s="848">
        <v>1.5</v>
      </c>
      <c r="DW124" s="849"/>
      <c r="DX124" s="849"/>
      <c r="DY124" s="849"/>
      <c r="DZ124" s="850"/>
    </row>
    <row r="125" spans="1:130" s="230" customFormat="1" ht="26.25" customHeight="1" x14ac:dyDescent="0.2">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244</v>
      </c>
      <c r="AB125" s="780"/>
      <c r="AC125" s="780"/>
      <c r="AD125" s="780"/>
      <c r="AE125" s="781"/>
      <c r="AF125" s="782" t="s">
        <v>244</v>
      </c>
      <c r="AG125" s="780"/>
      <c r="AH125" s="780"/>
      <c r="AI125" s="780"/>
      <c r="AJ125" s="781"/>
      <c r="AK125" s="782" t="s">
        <v>393</v>
      </c>
      <c r="AL125" s="780"/>
      <c r="AM125" s="780"/>
      <c r="AN125" s="780"/>
      <c r="AO125" s="781"/>
      <c r="AP125" s="824" t="s">
        <v>393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393</v>
      </c>
      <c r="DH125" s="842"/>
      <c r="DI125" s="842"/>
      <c r="DJ125" s="842"/>
      <c r="DK125" s="842"/>
      <c r="DL125" s="842" t="s">
        <v>393</v>
      </c>
      <c r="DM125" s="842"/>
      <c r="DN125" s="842"/>
      <c r="DO125" s="842"/>
      <c r="DP125" s="842"/>
      <c r="DQ125" s="842" t="s">
        <v>244</v>
      </c>
      <c r="DR125" s="842"/>
      <c r="DS125" s="842"/>
      <c r="DT125" s="842"/>
      <c r="DU125" s="842"/>
      <c r="DV125" s="843" t="s">
        <v>393</v>
      </c>
      <c r="DW125" s="843"/>
      <c r="DX125" s="843"/>
      <c r="DY125" s="843"/>
      <c r="DZ125" s="844"/>
    </row>
    <row r="126" spans="1:130" s="230" customFormat="1" ht="26.25" customHeight="1" thickBot="1" x14ac:dyDescent="0.25">
      <c r="A126" s="820"/>
      <c r="B126" s="821"/>
      <c r="C126" s="815"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13349</v>
      </c>
      <c r="AB126" s="780"/>
      <c r="AC126" s="780"/>
      <c r="AD126" s="780"/>
      <c r="AE126" s="781"/>
      <c r="AF126" s="782">
        <v>7456</v>
      </c>
      <c r="AG126" s="780"/>
      <c r="AH126" s="780"/>
      <c r="AI126" s="780"/>
      <c r="AJ126" s="781"/>
      <c r="AK126" s="782">
        <v>7095</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393</v>
      </c>
      <c r="DH126" s="817"/>
      <c r="DI126" s="817"/>
      <c r="DJ126" s="817"/>
      <c r="DK126" s="817"/>
      <c r="DL126" s="817" t="s">
        <v>393</v>
      </c>
      <c r="DM126" s="817"/>
      <c r="DN126" s="817"/>
      <c r="DO126" s="817"/>
      <c r="DP126" s="817"/>
      <c r="DQ126" s="817" t="s">
        <v>244</v>
      </c>
      <c r="DR126" s="817"/>
      <c r="DS126" s="817"/>
      <c r="DT126" s="817"/>
      <c r="DU126" s="817"/>
      <c r="DV126" s="794" t="s">
        <v>244</v>
      </c>
      <c r="DW126" s="794"/>
      <c r="DX126" s="794"/>
      <c r="DY126" s="794"/>
      <c r="DZ126" s="795"/>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246</v>
      </c>
      <c r="AB127" s="780"/>
      <c r="AC127" s="780"/>
      <c r="AD127" s="780"/>
      <c r="AE127" s="781"/>
      <c r="AF127" s="782">
        <v>101</v>
      </c>
      <c r="AG127" s="780"/>
      <c r="AH127" s="780"/>
      <c r="AI127" s="780"/>
      <c r="AJ127" s="781"/>
      <c r="AK127" s="782">
        <v>51</v>
      </c>
      <c r="AL127" s="780"/>
      <c r="AM127" s="780"/>
      <c r="AN127" s="780"/>
      <c r="AO127" s="781"/>
      <c r="AP127" s="824">
        <v>0</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244</v>
      </c>
      <c r="DH127" s="817"/>
      <c r="DI127" s="817"/>
      <c r="DJ127" s="817"/>
      <c r="DK127" s="817"/>
      <c r="DL127" s="817" t="s">
        <v>244</v>
      </c>
      <c r="DM127" s="817"/>
      <c r="DN127" s="817"/>
      <c r="DO127" s="817"/>
      <c r="DP127" s="817"/>
      <c r="DQ127" s="817" t="s">
        <v>393</v>
      </c>
      <c r="DR127" s="817"/>
      <c r="DS127" s="817"/>
      <c r="DT127" s="817"/>
      <c r="DU127" s="817"/>
      <c r="DV127" s="794" t="s">
        <v>244</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v>191841</v>
      </c>
      <c r="AB128" s="801"/>
      <c r="AC128" s="801"/>
      <c r="AD128" s="801"/>
      <c r="AE128" s="802"/>
      <c r="AF128" s="803">
        <v>175291</v>
      </c>
      <c r="AG128" s="801"/>
      <c r="AH128" s="801"/>
      <c r="AI128" s="801"/>
      <c r="AJ128" s="802"/>
      <c r="AK128" s="803">
        <v>181840</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244</v>
      </c>
      <c r="BG128" s="787"/>
      <c r="BH128" s="787"/>
      <c r="BI128" s="787"/>
      <c r="BJ128" s="787"/>
      <c r="BK128" s="787"/>
      <c r="BL128" s="810"/>
      <c r="BM128" s="786">
        <v>11.75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v>155000</v>
      </c>
      <c r="DH128" s="791"/>
      <c r="DI128" s="791"/>
      <c r="DJ128" s="791"/>
      <c r="DK128" s="791"/>
      <c r="DL128" s="791">
        <v>155000</v>
      </c>
      <c r="DM128" s="791"/>
      <c r="DN128" s="791"/>
      <c r="DO128" s="791"/>
      <c r="DP128" s="791"/>
      <c r="DQ128" s="791">
        <v>155000</v>
      </c>
      <c r="DR128" s="791"/>
      <c r="DS128" s="791"/>
      <c r="DT128" s="791"/>
      <c r="DU128" s="791"/>
      <c r="DV128" s="792">
        <v>0.6</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494</v>
      </c>
      <c r="X129" s="777"/>
      <c r="Y129" s="777"/>
      <c r="Z129" s="778"/>
      <c r="AA129" s="779">
        <v>31022590</v>
      </c>
      <c r="AB129" s="780"/>
      <c r="AC129" s="780"/>
      <c r="AD129" s="780"/>
      <c r="AE129" s="781"/>
      <c r="AF129" s="782">
        <v>31778899</v>
      </c>
      <c r="AG129" s="780"/>
      <c r="AH129" s="780"/>
      <c r="AI129" s="780"/>
      <c r="AJ129" s="781"/>
      <c r="AK129" s="782">
        <v>31140241</v>
      </c>
      <c r="AL129" s="780"/>
      <c r="AM129" s="780"/>
      <c r="AN129" s="780"/>
      <c r="AO129" s="781"/>
      <c r="AP129" s="783"/>
      <c r="AQ129" s="784"/>
      <c r="AR129" s="784"/>
      <c r="AS129" s="784"/>
      <c r="AT129" s="785"/>
      <c r="AU129" s="233"/>
      <c r="AV129" s="233"/>
      <c r="AW129" s="233"/>
      <c r="AX129" s="751" t="s">
        <v>495</v>
      </c>
      <c r="AY129" s="752"/>
      <c r="AZ129" s="752"/>
      <c r="BA129" s="752"/>
      <c r="BB129" s="752"/>
      <c r="BC129" s="752"/>
      <c r="BD129" s="752"/>
      <c r="BE129" s="753"/>
      <c r="BF129" s="770" t="s">
        <v>244</v>
      </c>
      <c r="BG129" s="771"/>
      <c r="BH129" s="771"/>
      <c r="BI129" s="771"/>
      <c r="BJ129" s="771"/>
      <c r="BK129" s="771"/>
      <c r="BL129" s="772"/>
      <c r="BM129" s="770">
        <v>16.75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497</v>
      </c>
      <c r="X130" s="777"/>
      <c r="Y130" s="777"/>
      <c r="Z130" s="778"/>
      <c r="AA130" s="779">
        <v>6080069</v>
      </c>
      <c r="AB130" s="780"/>
      <c r="AC130" s="780"/>
      <c r="AD130" s="780"/>
      <c r="AE130" s="781"/>
      <c r="AF130" s="782">
        <v>5784590</v>
      </c>
      <c r="AG130" s="780"/>
      <c r="AH130" s="780"/>
      <c r="AI130" s="780"/>
      <c r="AJ130" s="781"/>
      <c r="AK130" s="782">
        <v>5726923</v>
      </c>
      <c r="AL130" s="780"/>
      <c r="AM130" s="780"/>
      <c r="AN130" s="780"/>
      <c r="AO130" s="781"/>
      <c r="AP130" s="783"/>
      <c r="AQ130" s="784"/>
      <c r="AR130" s="784"/>
      <c r="AS130" s="784"/>
      <c r="AT130" s="785"/>
      <c r="AU130" s="233"/>
      <c r="AV130" s="233"/>
      <c r="AW130" s="233"/>
      <c r="AX130" s="751" t="s">
        <v>498</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499</v>
      </c>
      <c r="X131" s="761"/>
      <c r="Y131" s="761"/>
      <c r="Z131" s="762"/>
      <c r="AA131" s="763">
        <v>24942521</v>
      </c>
      <c r="AB131" s="764"/>
      <c r="AC131" s="764"/>
      <c r="AD131" s="764"/>
      <c r="AE131" s="765"/>
      <c r="AF131" s="766">
        <v>25994309</v>
      </c>
      <c r="AG131" s="764"/>
      <c r="AH131" s="764"/>
      <c r="AI131" s="764"/>
      <c r="AJ131" s="765"/>
      <c r="AK131" s="766">
        <v>25413318</v>
      </c>
      <c r="AL131" s="764"/>
      <c r="AM131" s="764"/>
      <c r="AN131" s="764"/>
      <c r="AO131" s="765"/>
      <c r="AP131" s="767"/>
      <c r="AQ131" s="768"/>
      <c r="AR131" s="768"/>
      <c r="AS131" s="768"/>
      <c r="AT131" s="769"/>
      <c r="AU131" s="233"/>
      <c r="AV131" s="233"/>
      <c r="AW131" s="233"/>
      <c r="AX131" s="729" t="s">
        <v>500</v>
      </c>
      <c r="AY131" s="730"/>
      <c r="AZ131" s="730"/>
      <c r="BA131" s="730"/>
      <c r="BB131" s="730"/>
      <c r="BC131" s="730"/>
      <c r="BD131" s="730"/>
      <c r="BE131" s="731"/>
      <c r="BF131" s="732" t="s">
        <v>244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502</v>
      </c>
      <c r="W132" s="742"/>
      <c r="X132" s="742"/>
      <c r="Y132" s="742"/>
      <c r="Z132" s="743"/>
      <c r="AA132" s="744">
        <v>8.7140028869999995</v>
      </c>
      <c r="AB132" s="745"/>
      <c r="AC132" s="745"/>
      <c r="AD132" s="745"/>
      <c r="AE132" s="746"/>
      <c r="AF132" s="747">
        <v>8.1748470409999996</v>
      </c>
      <c r="AG132" s="745"/>
      <c r="AH132" s="745"/>
      <c r="AI132" s="745"/>
      <c r="AJ132" s="746"/>
      <c r="AK132" s="747">
        <v>5.1204608540000001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503</v>
      </c>
      <c r="W133" s="721"/>
      <c r="X133" s="721"/>
      <c r="Y133" s="721"/>
      <c r="Z133" s="722"/>
      <c r="AA133" s="723">
        <v>8.8000000000000007</v>
      </c>
      <c r="AB133" s="724"/>
      <c r="AC133" s="724"/>
      <c r="AD133" s="724"/>
      <c r="AE133" s="725"/>
      <c r="AF133" s="723">
        <v>8.6</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xdUX5eykwk1W+Aj3bFVJLJseEh38kTakxGKw22wuTEPruy0xpCfraHdRujB1UrC1QqGzGpD1gSIqEU6HyRpJg==" saltValue="th0CltIYs81NRii9dkv3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Y3Do1wEZ9zWul5S/phLBvFrFKfm9YiJC267ONFZtpbsfiJhNTDgBXsNNy55GhCcuoOifHCmuuWeUWIiX/4wUA==" saltValue="sVcCFLzQn0PHqefhF16cU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qFukgvyh+kVdTA3Y2Ho8bvlYhznFSnriXj6SArIqV1mp/9Wx9HJhXOXdjpjoU7q9d31Uzz+P8+KjE73XQpUgQ==" saltValue="5YBuu286w5kNHmIO4Mkh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507</v>
      </c>
      <c r="AP7" s="272"/>
      <c r="AQ7" s="273" t="s">
        <v>508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509</v>
      </c>
      <c r="AQ8" s="279" t="s">
        <v>510</v>
      </c>
      <c r="AR8" s="280" t="s">
        <v>511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512</v>
      </c>
      <c r="AL9" s="1131"/>
      <c r="AM9" s="1131"/>
      <c r="AN9" s="1132"/>
      <c r="AO9" s="281">
        <v>9183806</v>
      </c>
      <c r="AP9" s="281">
        <v>81571</v>
      </c>
      <c r="AQ9" s="282">
        <v>66247</v>
      </c>
      <c r="AR9" s="283">
        <v>23.1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513</v>
      </c>
      <c r="AL10" s="1131"/>
      <c r="AM10" s="1131"/>
      <c r="AN10" s="1132"/>
      <c r="AO10" s="284">
        <v>1153577</v>
      </c>
      <c r="AP10" s="284">
        <v>10246</v>
      </c>
      <c r="AQ10" s="285">
        <v>4001</v>
      </c>
      <c r="AR10" s="286">
        <v>156.1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514</v>
      </c>
      <c r="AL11" s="1131"/>
      <c r="AM11" s="1131"/>
      <c r="AN11" s="1132"/>
      <c r="AO11" s="284" t="s">
        <v>515</v>
      </c>
      <c r="AP11" s="284" t="s">
        <v>515</v>
      </c>
      <c r="AQ11" s="285">
        <v>2117</v>
      </c>
      <c r="AR11" s="286" t="s">
        <v>515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515</v>
      </c>
      <c r="AP12" s="284" t="s">
        <v>515</v>
      </c>
      <c r="AQ12" s="285">
        <v>23</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517</v>
      </c>
      <c r="AL13" s="1131"/>
      <c r="AM13" s="1131"/>
      <c r="AN13" s="1132"/>
      <c r="AO13" s="284">
        <v>466902</v>
      </c>
      <c r="AP13" s="284">
        <v>4147</v>
      </c>
      <c r="AQ13" s="285">
        <v>2449</v>
      </c>
      <c r="AR13" s="286">
        <v>69.3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518</v>
      </c>
      <c r="AL14" s="1131"/>
      <c r="AM14" s="1131"/>
      <c r="AN14" s="1132"/>
      <c r="AO14" s="284">
        <v>74581</v>
      </c>
      <c r="AP14" s="284">
        <v>662</v>
      </c>
      <c r="AQ14" s="285">
        <v>1636</v>
      </c>
      <c r="AR14" s="286">
        <v>-59.5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519</v>
      </c>
      <c r="AL15" s="1134"/>
      <c r="AM15" s="1134"/>
      <c r="AN15" s="1135"/>
      <c r="AO15" s="284">
        <v>-614993</v>
      </c>
      <c r="AP15" s="284">
        <v>-5462</v>
      </c>
      <c r="AQ15" s="285">
        <v>-3889</v>
      </c>
      <c r="AR15" s="286">
        <v>40.4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10263873</v>
      </c>
      <c r="AP16" s="284">
        <v>91165</v>
      </c>
      <c r="AQ16" s="285">
        <v>72585</v>
      </c>
      <c r="AR16" s="286">
        <v>25.6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524</v>
      </c>
      <c r="AL21" s="1137"/>
      <c r="AM21" s="1137"/>
      <c r="AN21" s="1138"/>
      <c r="AO21" s="297">
        <v>8.08</v>
      </c>
      <c r="AP21" s="298">
        <v>6.82</v>
      </c>
      <c r="AQ21" s="299">
        <v>1.26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525</v>
      </c>
      <c r="AL22" s="1137"/>
      <c r="AM22" s="1137"/>
      <c r="AN22" s="1138"/>
      <c r="AO22" s="302">
        <v>100.7</v>
      </c>
      <c r="AP22" s="303">
        <v>99.4</v>
      </c>
      <c r="AQ22" s="304">
        <v>1.3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507</v>
      </c>
      <c r="AP30" s="272"/>
      <c r="AQ30" s="273" t="s">
        <v>508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509</v>
      </c>
      <c r="AQ31" s="279" t="s">
        <v>510</v>
      </c>
      <c r="AR31" s="280" t="s">
        <v>511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529</v>
      </c>
      <c r="AL32" s="1121"/>
      <c r="AM32" s="1121"/>
      <c r="AN32" s="1122"/>
      <c r="AO32" s="312">
        <v>5980040</v>
      </c>
      <c r="AP32" s="312">
        <v>53115</v>
      </c>
      <c r="AQ32" s="313">
        <v>38122</v>
      </c>
      <c r="AR32" s="314">
        <v>39.299999999999997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530</v>
      </c>
      <c r="AL33" s="1121"/>
      <c r="AM33" s="1121"/>
      <c r="AN33" s="112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531</v>
      </c>
      <c r="AL34" s="1121"/>
      <c r="AM34" s="1121"/>
      <c r="AN34" s="1122"/>
      <c r="AO34" s="312" t="s">
        <v>515</v>
      </c>
      <c r="AP34" s="312" t="s">
        <v>515</v>
      </c>
      <c r="AQ34" s="313">
        <v>19</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532</v>
      </c>
      <c r="AL35" s="1121"/>
      <c r="AM35" s="1121"/>
      <c r="AN35" s="1122"/>
      <c r="AO35" s="312">
        <v>1113673</v>
      </c>
      <c r="AP35" s="312">
        <v>9892</v>
      </c>
      <c r="AQ35" s="313">
        <v>11292</v>
      </c>
      <c r="AR35" s="314">
        <v>-12.4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533</v>
      </c>
      <c r="AL36" s="1121"/>
      <c r="AM36" s="1121"/>
      <c r="AN36" s="1122"/>
      <c r="AO36" s="312">
        <v>109183</v>
      </c>
      <c r="AP36" s="312">
        <v>970</v>
      </c>
      <c r="AQ36" s="313">
        <v>1617</v>
      </c>
      <c r="AR36" s="314">
        <v>-40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534</v>
      </c>
      <c r="AL37" s="1121"/>
      <c r="AM37" s="1121"/>
      <c r="AN37" s="1122"/>
      <c r="AO37" s="312">
        <v>7146</v>
      </c>
      <c r="AP37" s="312">
        <v>63</v>
      </c>
      <c r="AQ37" s="313">
        <v>410</v>
      </c>
      <c r="AR37" s="314">
        <v>-84.6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535</v>
      </c>
      <c r="AL38" s="1124"/>
      <c r="AM38" s="1124"/>
      <c r="AN38" s="1125"/>
      <c r="AO38" s="315" t="s">
        <v>515</v>
      </c>
      <c r="AP38" s="315" t="s">
        <v>515</v>
      </c>
      <c r="AQ38" s="316">
        <v>1</v>
      </c>
      <c r="AR38" s="304" t="s">
        <v>515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536</v>
      </c>
      <c r="AL39" s="1124"/>
      <c r="AM39" s="1124"/>
      <c r="AN39" s="1125"/>
      <c r="AO39" s="312">
        <v>-181840</v>
      </c>
      <c r="AP39" s="312">
        <v>-1615</v>
      </c>
      <c r="AQ39" s="313">
        <v>-6908</v>
      </c>
      <c r="AR39" s="314">
        <v>-76.599999999999994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537</v>
      </c>
      <c r="AL40" s="1121"/>
      <c r="AM40" s="1121"/>
      <c r="AN40" s="1122"/>
      <c r="AO40" s="312">
        <v>-5726923</v>
      </c>
      <c r="AP40" s="312">
        <v>-50867</v>
      </c>
      <c r="AQ40" s="313">
        <v>-33487</v>
      </c>
      <c r="AR40" s="314">
        <v>51.9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1301279</v>
      </c>
      <c r="AP41" s="312">
        <v>11558</v>
      </c>
      <c r="AQ41" s="313">
        <v>11065</v>
      </c>
      <c r="AR41" s="314">
        <v>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507</v>
      </c>
      <c r="AN49" s="1115" t="s">
        <v>541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542</v>
      </c>
      <c r="AO50" s="329" t="s">
        <v>543</v>
      </c>
      <c r="AP50" s="330" t="s">
        <v>544</v>
      </c>
      <c r="AQ50" s="331" t="s">
        <v>545</v>
      </c>
      <c r="AR50" s="332" t="s">
        <v>546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6236853</v>
      </c>
      <c r="AN51" s="334">
        <v>54537</v>
      </c>
      <c r="AO51" s="335">
        <v>-0.8</v>
      </c>
      <c r="AP51" s="336">
        <v>46402</v>
      </c>
      <c r="AQ51" s="337">
        <v>-11.3</v>
      </c>
      <c r="AR51" s="338">
        <v>10.5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2969119</v>
      </c>
      <c r="AN52" s="342">
        <v>25963</v>
      </c>
      <c r="AO52" s="343">
        <v>-7.8</v>
      </c>
      <c r="AP52" s="344">
        <v>26897</v>
      </c>
      <c r="AQ52" s="345">
        <v>-6.3</v>
      </c>
      <c r="AR52" s="346">
        <v>-1.5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5657721</v>
      </c>
      <c r="AN53" s="334">
        <v>49492</v>
      </c>
      <c r="AO53" s="335">
        <v>-9.3000000000000007</v>
      </c>
      <c r="AP53" s="336">
        <v>66343</v>
      </c>
      <c r="AQ53" s="337">
        <v>43</v>
      </c>
      <c r="AR53" s="338">
        <v>-52.3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2285461</v>
      </c>
      <c r="AN54" s="342">
        <v>19992</v>
      </c>
      <c r="AO54" s="343">
        <v>-23</v>
      </c>
      <c r="AP54" s="344">
        <v>34529</v>
      </c>
      <c r="AQ54" s="345">
        <v>28.4</v>
      </c>
      <c r="AR54" s="346">
        <v>-51.4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6567881</v>
      </c>
      <c r="AN55" s="334">
        <v>57794</v>
      </c>
      <c r="AO55" s="335">
        <v>16.8</v>
      </c>
      <c r="AP55" s="336">
        <v>56416</v>
      </c>
      <c r="AQ55" s="337">
        <v>-15</v>
      </c>
      <c r="AR55" s="338">
        <v>31.8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2317825</v>
      </c>
      <c r="AN56" s="342">
        <v>20396</v>
      </c>
      <c r="AO56" s="343">
        <v>2</v>
      </c>
      <c r="AP56" s="344">
        <v>32623</v>
      </c>
      <c r="AQ56" s="345">
        <v>-5.5</v>
      </c>
      <c r="AR56" s="346">
        <v>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4729763</v>
      </c>
      <c r="AN57" s="334">
        <v>41852</v>
      </c>
      <c r="AO57" s="335">
        <v>-27.6</v>
      </c>
      <c r="AP57" s="336">
        <v>49217</v>
      </c>
      <c r="AQ57" s="337">
        <v>-12.8</v>
      </c>
      <c r="AR57" s="338">
        <v>-14.8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1589896</v>
      </c>
      <c r="AN58" s="342">
        <v>14068</v>
      </c>
      <c r="AO58" s="343">
        <v>-31</v>
      </c>
      <c r="AP58" s="344">
        <v>27232</v>
      </c>
      <c r="AQ58" s="345">
        <v>-16.5</v>
      </c>
      <c r="AR58" s="346">
        <v>-14.5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3558978</v>
      </c>
      <c r="AN59" s="334">
        <v>31611</v>
      </c>
      <c r="AO59" s="335">
        <v>-24.5</v>
      </c>
      <c r="AP59" s="336">
        <v>49211</v>
      </c>
      <c r="AQ59" s="337">
        <v>0</v>
      </c>
      <c r="AR59" s="338">
        <v>-24.5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1536820</v>
      </c>
      <c r="AN60" s="342">
        <v>13650</v>
      </c>
      <c r="AO60" s="343">
        <v>-3</v>
      </c>
      <c r="AP60" s="344">
        <v>28367</v>
      </c>
      <c r="AQ60" s="345">
        <v>4.2</v>
      </c>
      <c r="AR60" s="346">
        <v>-7.2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5350239</v>
      </c>
      <c r="AN61" s="349">
        <v>47057</v>
      </c>
      <c r="AO61" s="350">
        <v>-9.1</v>
      </c>
      <c r="AP61" s="351">
        <v>53518</v>
      </c>
      <c r="AQ61" s="352">
        <v>0.8</v>
      </c>
      <c r="AR61" s="338">
        <v>-9.9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2139824</v>
      </c>
      <c r="AN62" s="342">
        <v>18814</v>
      </c>
      <c r="AO62" s="343">
        <v>-12.6</v>
      </c>
      <c r="AP62" s="344">
        <v>29930</v>
      </c>
      <c r="AQ62" s="345">
        <v>0.9</v>
      </c>
      <c r="AR62" s="346">
        <v>-13.5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6vfIVAPnS6ChKnLu7ipcpUZv5kKqzXuBzNM2aWMX9UhY9R6AAvXjmmsKscM+wel2PXgNwH+++vgxR/0Vp4eTg==" saltValue="rZuMzfMKHV1IBCuU8vzC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555</v>
      </c>
    </row>
    <row r="121" spans="125:125" ht="13.5" hidden="1" customHeight="1" x14ac:dyDescent="0.2">
      <c r="DU121" s="259"/>
    </row>
  </sheetData>
  <sheetProtection algorithmName="SHA-512" hashValue="ROKqiRK0YGuiEaGZ44ameq3HjEFsWVTIPu4rggnoyE1Tt4ky7sPGu7VB31Cx/79XTuCZUgIWBaWZrx1kr0T/VQ==" saltValue="wyU6ctoEcPdTMmV5pBV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556</v>
      </c>
    </row>
  </sheetData>
  <sheetProtection algorithmName="SHA-512" hashValue="1aE/evkkeymWL8W6Hq5T73zZMdP3ZiKvvIrLGXBweFXehLWL4Jy+bWXWjJAxkVnHJVIws1YriTwqx5AN/3iWNA==" saltValue="PtzG9Vx5H8k2pbwSrdS+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39" t="s">
        <v>3</v>
      </c>
      <c r="D47" s="1139"/>
      <c r="E47" s="1140"/>
      <c r="F47" s="11">
        <v>18.829999999999998</v>
      </c>
      <c r="G47" s="12">
        <v>18.88</v>
      </c>
      <c r="H47" s="12">
        <v>17.97</v>
      </c>
      <c r="I47" s="12">
        <v>19.61</v>
      </c>
      <c r="J47" s="13">
        <v>24.39</v>
      </c>
    </row>
    <row r="48" spans="2:10" ht="57.75" customHeight="1" x14ac:dyDescent="0.2">
      <c r="B48" s="14"/>
      <c r="C48" s="1141" t="s">
        <v>4</v>
      </c>
      <c r="D48" s="1141"/>
      <c r="E48" s="1142"/>
      <c r="F48" s="15">
        <v>5.28</v>
      </c>
      <c r="G48" s="16">
        <v>4.9000000000000004</v>
      </c>
      <c r="H48" s="16">
        <v>5.48</v>
      </c>
      <c r="I48" s="16">
        <v>6.72</v>
      </c>
      <c r="J48" s="17">
        <v>4.72</v>
      </c>
    </row>
    <row r="49" spans="2:10" ht="57.75" customHeight="1" thickBot="1" x14ac:dyDescent="0.25">
      <c r="B49" s="18"/>
      <c r="C49" s="1143" t="s">
        <v>5</v>
      </c>
      <c r="D49" s="1143"/>
      <c r="E49" s="1144"/>
      <c r="F49" s="19">
        <v>0.41</v>
      </c>
      <c r="G49" s="20" t="s">
        <v>562</v>
      </c>
      <c r="H49" s="20">
        <v>0.45</v>
      </c>
      <c r="I49" s="20">
        <v>3.45</v>
      </c>
      <c r="J49" s="21">
        <v>2.23</v>
      </c>
    </row>
    <row r="50" spans="2:10" ht="13" x14ac:dyDescent="0.2"/>
  </sheetData>
  <sheetProtection algorithmName="SHA-512" hashValue="4k1sWSaTJPrSfOy5m1J3UYsE7Bfht1YFXaOK6gkbJECwUMBVV89/WvCaxwNpbpyBU1QJPWU/BEv8yesGlhDEFw==" saltValue="qDkgVgLWSKehTztl2MS0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1" t="s">
        <v>563</v>
      </c>
      <c r="D34" s="1151"/>
      <c r="E34" s="1152"/>
      <c r="F34" s="32">
        <v>10.17</v>
      </c>
      <c r="G34" s="33">
        <v>11.15</v>
      </c>
      <c r="H34" s="33">
        <v>11.97</v>
      </c>
      <c r="I34" s="33">
        <v>12.69</v>
      </c>
      <c r="J34" s="34">
        <v>13.58</v>
      </c>
      <c r="K34" s="22"/>
      <c r="L34" s="22"/>
      <c r="M34" s="22"/>
      <c r="N34" s="22"/>
      <c r="O34" s="22"/>
      <c r="P34" s="22"/>
    </row>
    <row r="35" spans="1:16" ht="39" customHeight="1" x14ac:dyDescent="0.2">
      <c r="A35" s="22"/>
      <c r="B35" s="35"/>
      <c r="C35" s="1145" t="s">
        <v>564</v>
      </c>
      <c r="D35" s="1146"/>
      <c r="E35" s="1147"/>
      <c r="F35" s="36">
        <v>5.27</v>
      </c>
      <c r="G35" s="37">
        <v>4.8899999999999997</v>
      </c>
      <c r="H35" s="37">
        <v>5.47</v>
      </c>
      <c r="I35" s="37">
        <v>6.72</v>
      </c>
      <c r="J35" s="38">
        <v>4.72</v>
      </c>
      <c r="K35" s="22"/>
      <c r="L35" s="22"/>
      <c r="M35" s="22"/>
      <c r="N35" s="22"/>
      <c r="O35" s="22"/>
      <c r="P35" s="22"/>
    </row>
    <row r="36" spans="1:16" ht="39" customHeight="1" x14ac:dyDescent="0.2">
      <c r="A36" s="22"/>
      <c r="B36" s="35"/>
      <c r="C36" s="1145" t="s">
        <v>565</v>
      </c>
      <c r="D36" s="1146"/>
      <c r="E36" s="1147"/>
      <c r="F36" s="36">
        <v>0.87</v>
      </c>
      <c r="G36" s="37">
        <v>0.99</v>
      </c>
      <c r="H36" s="37">
        <v>1.07</v>
      </c>
      <c r="I36" s="37">
        <v>1.17</v>
      </c>
      <c r="J36" s="38">
        <v>1.3</v>
      </c>
      <c r="K36" s="22"/>
      <c r="L36" s="22"/>
      <c r="M36" s="22"/>
      <c r="N36" s="22"/>
      <c r="O36" s="22"/>
      <c r="P36" s="22"/>
    </row>
    <row r="37" spans="1:16" ht="39" customHeight="1" x14ac:dyDescent="0.2">
      <c r="A37" s="22"/>
      <c r="B37" s="35"/>
      <c r="C37" s="1145" t="s">
        <v>566</v>
      </c>
      <c r="D37" s="1146"/>
      <c r="E37" s="1147"/>
      <c r="F37" s="36">
        <v>0.78</v>
      </c>
      <c r="G37" s="37">
        <v>0.24</v>
      </c>
      <c r="H37" s="37">
        <v>0.09</v>
      </c>
      <c r="I37" s="37">
        <v>0.41</v>
      </c>
      <c r="J37" s="38">
        <v>0.66</v>
      </c>
      <c r="K37" s="22"/>
      <c r="L37" s="22"/>
      <c r="M37" s="22"/>
      <c r="N37" s="22"/>
      <c r="O37" s="22"/>
      <c r="P37" s="22"/>
    </row>
    <row r="38" spans="1:16" ht="39" customHeight="1" x14ac:dyDescent="0.2">
      <c r="A38" s="22"/>
      <c r="B38" s="35"/>
      <c r="C38" s="1145" t="s">
        <v>567</v>
      </c>
      <c r="D38" s="1146"/>
      <c r="E38" s="1147"/>
      <c r="F38" s="36">
        <v>0.57999999999999996</v>
      </c>
      <c r="G38" s="37">
        <v>0.4</v>
      </c>
      <c r="H38" s="37">
        <v>0.28000000000000003</v>
      </c>
      <c r="I38" s="37">
        <v>0.2</v>
      </c>
      <c r="J38" s="38">
        <v>0.22</v>
      </c>
      <c r="K38" s="22"/>
      <c r="L38" s="22"/>
      <c r="M38" s="22"/>
      <c r="N38" s="22"/>
      <c r="O38" s="22"/>
      <c r="P38" s="22"/>
    </row>
    <row r="39" spans="1:16" ht="39" customHeight="1" x14ac:dyDescent="0.2">
      <c r="A39" s="22"/>
      <c r="B39" s="35"/>
      <c r="C39" s="1145" t="s">
        <v>568</v>
      </c>
      <c r="D39" s="1146"/>
      <c r="E39" s="1147"/>
      <c r="F39" s="36">
        <v>1.2</v>
      </c>
      <c r="G39" s="37">
        <v>0.54</v>
      </c>
      <c r="H39" s="37">
        <v>0.91</v>
      </c>
      <c r="I39" s="37">
        <v>0.61</v>
      </c>
      <c r="J39" s="38">
        <v>0.16</v>
      </c>
      <c r="K39" s="22"/>
      <c r="L39" s="22"/>
      <c r="M39" s="22"/>
      <c r="N39" s="22"/>
      <c r="O39" s="22"/>
      <c r="P39" s="22"/>
    </row>
    <row r="40" spans="1:16" ht="39" customHeight="1" x14ac:dyDescent="0.2">
      <c r="A40" s="22"/>
      <c r="B40" s="35"/>
      <c r="C40" s="1145" t="s">
        <v>569</v>
      </c>
      <c r="D40" s="1146"/>
      <c r="E40" s="1147"/>
      <c r="F40" s="36">
        <v>0.09</v>
      </c>
      <c r="G40" s="37">
        <v>0.09</v>
      </c>
      <c r="H40" s="37">
        <v>0.09</v>
      </c>
      <c r="I40" s="37">
        <v>0.1</v>
      </c>
      <c r="J40" s="38">
        <v>0.1</v>
      </c>
      <c r="K40" s="22"/>
      <c r="L40" s="22"/>
      <c r="M40" s="22"/>
      <c r="N40" s="22"/>
      <c r="O40" s="22"/>
      <c r="P40" s="22"/>
    </row>
    <row r="41" spans="1:16" ht="39" customHeight="1" x14ac:dyDescent="0.2">
      <c r="A41" s="22"/>
      <c r="B41" s="35"/>
      <c r="C41" s="1145" t="s">
        <v>570</v>
      </c>
      <c r="D41" s="1146"/>
      <c r="E41" s="1147"/>
      <c r="F41" s="36">
        <v>0.28000000000000003</v>
      </c>
      <c r="G41" s="37">
        <v>0.31</v>
      </c>
      <c r="H41" s="37">
        <v>0.33</v>
      </c>
      <c r="I41" s="37">
        <v>0.19</v>
      </c>
      <c r="J41" s="38">
        <v>0.09</v>
      </c>
      <c r="K41" s="22"/>
      <c r="L41" s="22"/>
      <c r="M41" s="22"/>
      <c r="N41" s="22"/>
      <c r="O41" s="22"/>
      <c r="P41" s="22"/>
    </row>
    <row r="42" spans="1:16" ht="39" customHeight="1" x14ac:dyDescent="0.2">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572</v>
      </c>
      <c r="D43" s="1149"/>
      <c r="E43" s="1150"/>
      <c r="F43" s="41">
        <v>0.01</v>
      </c>
      <c r="G43" s="42">
        <v>0</v>
      </c>
      <c r="H43" s="42">
        <v>0.01</v>
      </c>
      <c r="I43" s="42">
        <v>0.01</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kUEC0/j4jgB+QwxHTMV+z6fk/4NKRQb7uFValSq8dEYaaz/LF+1nd0mhYOYcJ1KZP+vqUWfUBX+VsKFaUMPXQ==" saltValue="9XyfNmT0SFjZ7vxQJK7K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5906</v>
      </c>
      <c r="L45" s="60">
        <v>6174</v>
      </c>
      <c r="M45" s="60">
        <v>6264</v>
      </c>
      <c r="N45" s="60">
        <v>6107</v>
      </c>
      <c r="O45" s="61">
        <v>5980</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15</v>
      </c>
      <c r="F48" s="1155"/>
      <c r="G48" s="1155"/>
      <c r="H48" s="1155"/>
      <c r="I48" s="1155"/>
      <c r="J48" s="1156"/>
      <c r="K48" s="63">
        <v>1716</v>
      </c>
      <c r="L48" s="64">
        <v>1660</v>
      </c>
      <c r="M48" s="64">
        <v>1642</v>
      </c>
      <c r="N48" s="64">
        <v>1613</v>
      </c>
      <c r="O48" s="65">
        <v>1114</v>
      </c>
      <c r="P48" s="48"/>
      <c r="Q48" s="48"/>
      <c r="R48" s="48"/>
      <c r="S48" s="48"/>
      <c r="T48" s="48"/>
      <c r="U48" s="48"/>
    </row>
    <row r="49" spans="1:21" ht="30.75" customHeight="1" x14ac:dyDescent="0.2">
      <c r="A49" s="48"/>
      <c r="B49" s="1178"/>
      <c r="C49" s="1179"/>
      <c r="D49" s="62"/>
      <c r="E49" s="1155" t="s">
        <v>16</v>
      </c>
      <c r="F49" s="1155"/>
      <c r="G49" s="1155"/>
      <c r="H49" s="1155"/>
      <c r="I49" s="1155"/>
      <c r="J49" s="1156"/>
      <c r="K49" s="63">
        <v>530</v>
      </c>
      <c r="L49" s="64">
        <v>541</v>
      </c>
      <c r="M49" s="64">
        <v>527</v>
      </c>
      <c r="N49" s="64">
        <v>356</v>
      </c>
      <c r="O49" s="65">
        <v>109</v>
      </c>
      <c r="P49" s="48"/>
      <c r="Q49" s="48"/>
      <c r="R49" s="48"/>
      <c r="S49" s="48"/>
      <c r="T49" s="48"/>
      <c r="U49" s="48"/>
    </row>
    <row r="50" spans="1:21" ht="30.75" customHeight="1" x14ac:dyDescent="0.2">
      <c r="A50" s="48"/>
      <c r="B50" s="1178"/>
      <c r="C50" s="1179"/>
      <c r="D50" s="62"/>
      <c r="E50" s="1155" t="s">
        <v>17</v>
      </c>
      <c r="F50" s="1155"/>
      <c r="G50" s="1155"/>
      <c r="H50" s="1155"/>
      <c r="I50" s="1155"/>
      <c r="J50" s="1156"/>
      <c r="K50" s="63">
        <v>29</v>
      </c>
      <c r="L50" s="64">
        <v>20</v>
      </c>
      <c r="M50" s="64">
        <v>14</v>
      </c>
      <c r="N50" s="64">
        <v>8</v>
      </c>
      <c r="O50" s="65">
        <v>7</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6085</v>
      </c>
      <c r="L52" s="64">
        <v>6204</v>
      </c>
      <c r="M52" s="64">
        <v>6272</v>
      </c>
      <c r="N52" s="64">
        <v>5964</v>
      </c>
      <c r="O52" s="65">
        <v>5909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2096</v>
      </c>
      <c r="L53" s="69">
        <v>2191</v>
      </c>
      <c r="M53" s="69">
        <v>2175</v>
      </c>
      <c r="N53" s="69">
        <v>2120</v>
      </c>
      <c r="O53" s="70">
        <v>1301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3">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600</v>
      </c>
      <c r="L58" s="84" t="s">
        <v>600</v>
      </c>
      <c r="M58" s="84" t="s">
        <v>600</v>
      </c>
      <c r="N58" s="84" t="s">
        <v>600</v>
      </c>
      <c r="O58" s="85" t="s">
        <v>600</v>
      </c>
    </row>
    <row r="59" spans="1:21" ht="31.5" customHeight="1" x14ac:dyDescent="0.2">
      <c r="B59" s="1163"/>
      <c r="C59" s="1164"/>
      <c r="D59" s="1170" t="s">
        <v>28</v>
      </c>
      <c r="E59" s="1171"/>
      <c r="F59" s="1171"/>
      <c r="G59" s="1171"/>
      <c r="H59" s="1171"/>
      <c r="I59" s="1171"/>
      <c r="J59" s="1172"/>
      <c r="K59" s="86" t="s">
        <v>600</v>
      </c>
      <c r="L59" s="87" t="s">
        <v>600</v>
      </c>
      <c r="M59" s="87" t="s">
        <v>600</v>
      </c>
      <c r="N59" s="87" t="s">
        <v>600</v>
      </c>
      <c r="O59" s="88" t="s">
        <v>600</v>
      </c>
    </row>
    <row r="60" spans="1:21" ht="31.5" customHeight="1" thickBot="1" x14ac:dyDescent="0.25">
      <c r="B60" s="1165"/>
      <c r="C60" s="1166"/>
      <c r="D60" s="1173" t="s">
        <v>29</v>
      </c>
      <c r="E60" s="1174"/>
      <c r="F60" s="1174"/>
      <c r="G60" s="1174"/>
      <c r="H60" s="1174"/>
      <c r="I60" s="1174"/>
      <c r="J60" s="1175"/>
      <c r="K60" s="89" t="s">
        <v>600</v>
      </c>
      <c r="L60" s="90" t="s">
        <v>600</v>
      </c>
      <c r="M60" s="90" t="s">
        <v>600</v>
      </c>
      <c r="N60" s="90" t="s">
        <v>600</v>
      </c>
      <c r="O60" s="91" t="s">
        <v>600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HsBlRGatGQvt+D85GE74CE3rgztJa24H7MWFWJPvjN2O823NRhyy+iU6vI1l5g7MiiuQJT8bqqEP6/kRMmJFQ==" saltValue="s993VWCxdhpdIf0byMta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196" t="s">
        <v>32</v>
      </c>
      <c r="C41" s="1197"/>
      <c r="D41" s="105"/>
      <c r="E41" s="1198" t="s">
        <v>33</v>
      </c>
      <c r="F41" s="1198"/>
      <c r="G41" s="1198"/>
      <c r="H41" s="1199"/>
      <c r="I41" s="355">
        <v>57611</v>
      </c>
      <c r="J41" s="356">
        <v>55666</v>
      </c>
      <c r="K41" s="356">
        <v>54280</v>
      </c>
      <c r="L41" s="356">
        <v>52116</v>
      </c>
      <c r="M41" s="357">
        <v>48094</v>
      </c>
    </row>
    <row r="42" spans="2:13" ht="27.75" customHeight="1" x14ac:dyDescent="0.2">
      <c r="B42" s="1186"/>
      <c r="C42" s="1187"/>
      <c r="D42" s="106"/>
      <c r="E42" s="1190" t="s">
        <v>34</v>
      </c>
      <c r="F42" s="1190"/>
      <c r="G42" s="1190"/>
      <c r="H42" s="1191"/>
      <c r="I42" s="358">
        <v>1397</v>
      </c>
      <c r="J42" s="359">
        <v>1515</v>
      </c>
      <c r="K42" s="359">
        <v>1405</v>
      </c>
      <c r="L42" s="359">
        <v>1398</v>
      </c>
      <c r="M42" s="360">
        <v>1283</v>
      </c>
    </row>
    <row r="43" spans="2:13" ht="27.75" customHeight="1" x14ac:dyDescent="0.2">
      <c r="B43" s="1186"/>
      <c r="C43" s="1187"/>
      <c r="D43" s="106"/>
      <c r="E43" s="1190" t="s">
        <v>35</v>
      </c>
      <c r="F43" s="1190"/>
      <c r="G43" s="1190"/>
      <c r="H43" s="1191"/>
      <c r="I43" s="358">
        <v>17864</v>
      </c>
      <c r="J43" s="359">
        <v>14697</v>
      </c>
      <c r="K43" s="359">
        <v>13950</v>
      </c>
      <c r="L43" s="359">
        <v>12956</v>
      </c>
      <c r="M43" s="360">
        <v>10855</v>
      </c>
    </row>
    <row r="44" spans="2:13" ht="27.75" customHeight="1" x14ac:dyDescent="0.2">
      <c r="B44" s="1186"/>
      <c r="C44" s="1187"/>
      <c r="D44" s="106"/>
      <c r="E44" s="1190" t="s">
        <v>36</v>
      </c>
      <c r="F44" s="1190"/>
      <c r="G44" s="1190"/>
      <c r="H44" s="1191"/>
      <c r="I44" s="358">
        <v>2001</v>
      </c>
      <c r="J44" s="359">
        <v>1484</v>
      </c>
      <c r="K44" s="359">
        <v>992</v>
      </c>
      <c r="L44" s="359">
        <v>696</v>
      </c>
      <c r="M44" s="360">
        <v>588</v>
      </c>
    </row>
    <row r="45" spans="2:13" ht="27.75" customHeight="1" x14ac:dyDescent="0.2">
      <c r="B45" s="1186"/>
      <c r="C45" s="1187"/>
      <c r="D45" s="106"/>
      <c r="E45" s="1190" t="s">
        <v>37</v>
      </c>
      <c r="F45" s="1190"/>
      <c r="G45" s="1190"/>
      <c r="H45" s="1191"/>
      <c r="I45" s="358">
        <v>6721</v>
      </c>
      <c r="J45" s="359">
        <v>5994</v>
      </c>
      <c r="K45" s="359">
        <v>6018</v>
      </c>
      <c r="L45" s="359">
        <v>5936</v>
      </c>
      <c r="M45" s="360">
        <v>5791</v>
      </c>
    </row>
    <row r="46" spans="2:13" ht="27.75" customHeight="1" x14ac:dyDescent="0.2">
      <c r="B46" s="1186"/>
      <c r="C46" s="1187"/>
      <c r="D46" s="107"/>
      <c r="E46" s="1190" t="s">
        <v>38</v>
      </c>
      <c r="F46" s="1190"/>
      <c r="G46" s="1190"/>
      <c r="H46" s="1191"/>
      <c r="I46" s="358">
        <v>1</v>
      </c>
      <c r="J46" s="359" t="s">
        <v>515</v>
      </c>
      <c r="K46" s="359">
        <v>155</v>
      </c>
      <c r="L46" s="359">
        <v>155</v>
      </c>
      <c r="M46" s="360">
        <v>155</v>
      </c>
    </row>
    <row r="47" spans="2:13" ht="27.75" customHeight="1" x14ac:dyDescent="0.2">
      <c r="B47" s="1186"/>
      <c r="C47" s="1187"/>
      <c r="D47" s="108"/>
      <c r="E47" s="1200" t="s">
        <v>39</v>
      </c>
      <c r="F47" s="1201"/>
      <c r="G47" s="1201"/>
      <c r="H47" s="1202"/>
      <c r="I47" s="358" t="s">
        <v>515</v>
      </c>
      <c r="J47" s="359" t="s">
        <v>515</v>
      </c>
      <c r="K47" s="359" t="s">
        <v>515</v>
      </c>
      <c r="L47" s="359" t="s">
        <v>515</v>
      </c>
      <c r="M47" s="360" t="s">
        <v>515</v>
      </c>
    </row>
    <row r="48" spans="2:13" ht="27.75" customHeight="1" x14ac:dyDescent="0.2">
      <c r="B48" s="1186"/>
      <c r="C48" s="1187"/>
      <c r="D48" s="106"/>
      <c r="E48" s="1190" t="s">
        <v>40</v>
      </c>
      <c r="F48" s="1190"/>
      <c r="G48" s="1190"/>
      <c r="H48" s="1191"/>
      <c r="I48" s="358" t="s">
        <v>515</v>
      </c>
      <c r="J48" s="359" t="s">
        <v>515</v>
      </c>
      <c r="K48" s="359" t="s">
        <v>515</v>
      </c>
      <c r="L48" s="359" t="s">
        <v>515</v>
      </c>
      <c r="M48" s="360" t="s">
        <v>515</v>
      </c>
    </row>
    <row r="49" spans="2:13" ht="27.75" customHeight="1" x14ac:dyDescent="0.2">
      <c r="B49" s="1188"/>
      <c r="C49" s="1189"/>
      <c r="D49" s="106"/>
      <c r="E49" s="1190" t="s">
        <v>41</v>
      </c>
      <c r="F49" s="1190"/>
      <c r="G49" s="1190"/>
      <c r="H49" s="1191"/>
      <c r="I49" s="358" t="s">
        <v>515</v>
      </c>
      <c r="J49" s="359" t="s">
        <v>515</v>
      </c>
      <c r="K49" s="359" t="s">
        <v>515</v>
      </c>
      <c r="L49" s="359" t="s">
        <v>515</v>
      </c>
      <c r="M49" s="360" t="s">
        <v>515</v>
      </c>
    </row>
    <row r="50" spans="2:13" ht="27.75" customHeight="1" x14ac:dyDescent="0.2">
      <c r="B50" s="1184" t="s">
        <v>42</v>
      </c>
      <c r="C50" s="1185"/>
      <c r="D50" s="109"/>
      <c r="E50" s="1190" t="s">
        <v>43</v>
      </c>
      <c r="F50" s="1190"/>
      <c r="G50" s="1190"/>
      <c r="H50" s="1191"/>
      <c r="I50" s="358">
        <v>22571</v>
      </c>
      <c r="J50" s="359">
        <v>22395</v>
      </c>
      <c r="K50" s="359">
        <v>22355</v>
      </c>
      <c r="L50" s="359">
        <v>23826</v>
      </c>
      <c r="M50" s="360">
        <v>25421</v>
      </c>
    </row>
    <row r="51" spans="2:13" ht="27.75" customHeight="1" x14ac:dyDescent="0.2">
      <c r="B51" s="1186"/>
      <c r="C51" s="1187"/>
      <c r="D51" s="106"/>
      <c r="E51" s="1190" t="s">
        <v>44</v>
      </c>
      <c r="F51" s="1190"/>
      <c r="G51" s="1190"/>
      <c r="H51" s="1191"/>
      <c r="I51" s="358">
        <v>1637</v>
      </c>
      <c r="J51" s="359">
        <v>1831</v>
      </c>
      <c r="K51" s="359">
        <v>1918</v>
      </c>
      <c r="L51" s="359">
        <v>1993</v>
      </c>
      <c r="M51" s="360">
        <v>2015</v>
      </c>
    </row>
    <row r="52" spans="2:13" ht="27.75" customHeight="1" x14ac:dyDescent="0.2">
      <c r="B52" s="1188"/>
      <c r="C52" s="1189"/>
      <c r="D52" s="106"/>
      <c r="E52" s="1190" t="s">
        <v>45</v>
      </c>
      <c r="F52" s="1190"/>
      <c r="G52" s="1190"/>
      <c r="H52" s="1191"/>
      <c r="I52" s="358">
        <v>64622</v>
      </c>
      <c r="J52" s="359">
        <v>62549</v>
      </c>
      <c r="K52" s="359">
        <v>60921</v>
      </c>
      <c r="L52" s="359">
        <v>58222</v>
      </c>
      <c r="M52" s="360">
        <v>54237</v>
      </c>
    </row>
    <row r="53" spans="2:13" ht="27.75" customHeight="1" thickBot="1" x14ac:dyDescent="0.25">
      <c r="B53" s="1192" t="s">
        <v>46</v>
      </c>
      <c r="C53" s="1193"/>
      <c r="D53" s="110"/>
      <c r="E53" s="1194" t="s">
        <v>47</v>
      </c>
      <c r="F53" s="1194"/>
      <c r="G53" s="1194"/>
      <c r="H53" s="1195"/>
      <c r="I53" s="361">
        <v>-3233</v>
      </c>
      <c r="J53" s="362">
        <v>-7419</v>
      </c>
      <c r="K53" s="362">
        <v>-8395</v>
      </c>
      <c r="L53" s="362">
        <v>-10783</v>
      </c>
      <c r="M53" s="363">
        <v>-14908</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ejzCjKzfmaNml234EI8eMz7gvpnS/0vh0IP7j0p3V+u5g6w/23ngMEFY0O7qHGrHhUh1FyFeNcU0cBCR99ghmA==" saltValue="CD0P3z7jsIo5FHJqfGzp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559</v>
      </c>
      <c r="G54" s="119" t="s">
        <v>560</v>
      </c>
      <c r="H54" s="120" t="s">
        <v>561</v>
      </c>
    </row>
    <row r="55" spans="2:8" ht="52.5" customHeight="1" x14ac:dyDescent="0.2">
      <c r="B55" s="121"/>
      <c r="C55" s="1211" t="s">
        <v>50</v>
      </c>
      <c r="D55" s="1211"/>
      <c r="E55" s="1212"/>
      <c r="F55" s="122">
        <v>5574</v>
      </c>
      <c r="G55" s="122">
        <v>6233</v>
      </c>
      <c r="H55" s="123">
        <v>7594</v>
      </c>
    </row>
    <row r="56" spans="2:8" ht="52.5" customHeight="1" x14ac:dyDescent="0.2">
      <c r="B56" s="124"/>
      <c r="C56" s="1213" t="s">
        <v>51</v>
      </c>
      <c r="D56" s="1213"/>
      <c r="E56" s="1214"/>
      <c r="F56" s="125">
        <v>5613</v>
      </c>
      <c r="G56" s="125">
        <v>6377</v>
      </c>
      <c r="H56" s="126">
        <v>6388</v>
      </c>
    </row>
    <row r="57" spans="2:8" ht="53.25" customHeight="1" x14ac:dyDescent="0.2">
      <c r="B57" s="124"/>
      <c r="C57" s="1215" t="s">
        <v>52</v>
      </c>
      <c r="D57" s="1215"/>
      <c r="E57" s="1216"/>
      <c r="F57" s="127">
        <v>13133</v>
      </c>
      <c r="G57" s="127">
        <v>13143</v>
      </c>
      <c r="H57" s="128">
        <v>13065</v>
      </c>
    </row>
    <row r="58" spans="2:8" ht="45.75" customHeight="1" x14ac:dyDescent="0.2">
      <c r="B58" s="129"/>
      <c r="C58" s="1203" t="s">
        <v>594</v>
      </c>
      <c r="D58" s="1204"/>
      <c r="E58" s="1205"/>
      <c r="F58" s="130">
        <v>4196</v>
      </c>
      <c r="G58" s="130">
        <v>4203</v>
      </c>
      <c r="H58" s="131">
        <v>4210</v>
      </c>
    </row>
    <row r="59" spans="2:8" ht="45.75" customHeight="1" x14ac:dyDescent="0.2">
      <c r="B59" s="129"/>
      <c r="C59" s="1203" t="s">
        <v>595</v>
      </c>
      <c r="D59" s="1204"/>
      <c r="E59" s="1205"/>
      <c r="F59" s="130">
        <v>3382</v>
      </c>
      <c r="G59" s="130">
        <v>3405</v>
      </c>
      <c r="H59" s="131">
        <v>3441</v>
      </c>
    </row>
    <row r="60" spans="2:8" ht="45.75" customHeight="1" x14ac:dyDescent="0.2">
      <c r="B60" s="129"/>
      <c r="C60" s="1203" t="s">
        <v>596</v>
      </c>
      <c r="D60" s="1204"/>
      <c r="E60" s="1205"/>
      <c r="F60" s="130">
        <v>3047</v>
      </c>
      <c r="G60" s="130">
        <v>3065</v>
      </c>
      <c r="H60" s="131">
        <v>3082</v>
      </c>
    </row>
    <row r="61" spans="2:8" ht="45.75" customHeight="1" x14ac:dyDescent="0.2">
      <c r="B61" s="129"/>
      <c r="C61" s="1203" t="s">
        <v>597</v>
      </c>
      <c r="D61" s="1204"/>
      <c r="E61" s="1205"/>
      <c r="F61" s="130">
        <v>799</v>
      </c>
      <c r="G61" s="130">
        <v>800</v>
      </c>
      <c r="H61" s="131">
        <v>802</v>
      </c>
    </row>
    <row r="62" spans="2:8" ht="45.75" customHeight="1" thickBot="1" x14ac:dyDescent="0.25">
      <c r="B62" s="132"/>
      <c r="C62" s="1206" t="s">
        <v>598</v>
      </c>
      <c r="D62" s="1207"/>
      <c r="E62" s="1208"/>
      <c r="F62" s="133">
        <v>606</v>
      </c>
      <c r="G62" s="133">
        <v>573</v>
      </c>
      <c r="H62" s="134">
        <v>619</v>
      </c>
    </row>
    <row r="63" spans="2:8" ht="52.5" customHeight="1" thickBot="1" x14ac:dyDescent="0.25">
      <c r="B63" s="135"/>
      <c r="C63" s="1209" t="s">
        <v>53</v>
      </c>
      <c r="D63" s="1209"/>
      <c r="E63" s="1210"/>
      <c r="F63" s="136">
        <v>24320</v>
      </c>
      <c r="G63" s="136">
        <v>25753</v>
      </c>
      <c r="H63" s="137">
        <v>27047</v>
      </c>
    </row>
    <row r="64" spans="2:8" ht="13" x14ac:dyDescent="0.2"/>
  </sheetData>
  <sheetProtection algorithmName="SHA-512" hashValue="iQZIek+ae9yIzuDbzU8YJb14dfGUoZTDBj/ABxU1+C6pDbK8izdaFcQig74n/6BGef26LVKzxns84VqswuAydQ==" saltValue="tZY1hNKCvx8T6WEEQw6/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554</v>
      </c>
      <c r="G2" s="151"/>
      <c r="H2" s="152"/>
    </row>
    <row r="3" spans="1:8" x14ac:dyDescent="0.2">
      <c r="A3" s="148" t="s">
        <v>547</v>
      </c>
      <c r="B3" s="153"/>
      <c r="C3" s="154"/>
      <c r="D3" s="155">
        <v>54537</v>
      </c>
      <c r="E3" s="156"/>
      <c r="F3" s="157">
        <v>46402</v>
      </c>
      <c r="G3" s="158"/>
      <c r="H3" s="159"/>
    </row>
    <row r="4" spans="1:8" x14ac:dyDescent="0.2">
      <c r="A4" s="160"/>
      <c r="B4" s="161"/>
      <c r="C4" s="162"/>
      <c r="D4" s="163">
        <v>25963</v>
      </c>
      <c r="E4" s="164"/>
      <c r="F4" s="165">
        <v>26897</v>
      </c>
      <c r="G4" s="166"/>
      <c r="H4" s="167"/>
    </row>
    <row r="5" spans="1:8" x14ac:dyDescent="0.2">
      <c r="A5" s="148" t="s">
        <v>549</v>
      </c>
      <c r="B5" s="153"/>
      <c r="C5" s="154"/>
      <c r="D5" s="155">
        <v>49492</v>
      </c>
      <c r="E5" s="156"/>
      <c r="F5" s="157">
        <v>66343</v>
      </c>
      <c r="G5" s="158"/>
      <c r="H5" s="159"/>
    </row>
    <row r="6" spans="1:8" x14ac:dyDescent="0.2">
      <c r="A6" s="160"/>
      <c r="B6" s="161"/>
      <c r="C6" s="162"/>
      <c r="D6" s="163">
        <v>19992</v>
      </c>
      <c r="E6" s="164"/>
      <c r="F6" s="165">
        <v>34529</v>
      </c>
      <c r="G6" s="166"/>
      <c r="H6" s="167"/>
    </row>
    <row r="7" spans="1:8" x14ac:dyDescent="0.2">
      <c r="A7" s="148" t="s">
        <v>550</v>
      </c>
      <c r="B7" s="153"/>
      <c r="C7" s="154"/>
      <c r="D7" s="155">
        <v>57794</v>
      </c>
      <c r="E7" s="156"/>
      <c r="F7" s="157">
        <v>56416</v>
      </c>
      <c r="G7" s="158"/>
      <c r="H7" s="159"/>
    </row>
    <row r="8" spans="1:8" x14ac:dyDescent="0.2">
      <c r="A8" s="160"/>
      <c r="B8" s="161"/>
      <c r="C8" s="162"/>
      <c r="D8" s="163">
        <v>20396</v>
      </c>
      <c r="E8" s="164"/>
      <c r="F8" s="165">
        <v>32623</v>
      </c>
      <c r="G8" s="166"/>
      <c r="H8" s="167"/>
    </row>
    <row r="9" spans="1:8" x14ac:dyDescent="0.2">
      <c r="A9" s="148" t="s">
        <v>551</v>
      </c>
      <c r="B9" s="153"/>
      <c r="C9" s="154"/>
      <c r="D9" s="155">
        <v>41852</v>
      </c>
      <c r="E9" s="156"/>
      <c r="F9" s="157">
        <v>49217</v>
      </c>
      <c r="G9" s="158"/>
      <c r="H9" s="159"/>
    </row>
    <row r="10" spans="1:8" x14ac:dyDescent="0.2">
      <c r="A10" s="160"/>
      <c r="B10" s="161"/>
      <c r="C10" s="162"/>
      <c r="D10" s="163">
        <v>14068</v>
      </c>
      <c r="E10" s="164"/>
      <c r="F10" s="165">
        <v>27232</v>
      </c>
      <c r="G10" s="166"/>
      <c r="H10" s="167"/>
    </row>
    <row r="11" spans="1:8" x14ac:dyDescent="0.2">
      <c r="A11" s="148" t="s">
        <v>552</v>
      </c>
      <c r="B11" s="153"/>
      <c r="C11" s="154"/>
      <c r="D11" s="155">
        <v>31611</v>
      </c>
      <c r="E11" s="156"/>
      <c r="F11" s="157">
        <v>49211</v>
      </c>
      <c r="G11" s="158"/>
      <c r="H11" s="159"/>
    </row>
    <row r="12" spans="1:8" x14ac:dyDescent="0.2">
      <c r="A12" s="160"/>
      <c r="B12" s="161"/>
      <c r="C12" s="168"/>
      <c r="D12" s="163">
        <v>13650</v>
      </c>
      <c r="E12" s="164"/>
      <c r="F12" s="165">
        <v>28367</v>
      </c>
      <c r="G12" s="166"/>
      <c r="H12" s="167"/>
    </row>
    <row r="13" spans="1:8" x14ac:dyDescent="0.2">
      <c r="A13" s="148"/>
      <c r="B13" s="153"/>
      <c r="C13" s="169"/>
      <c r="D13" s="170">
        <v>47057</v>
      </c>
      <c r="E13" s="171"/>
      <c r="F13" s="172">
        <v>53518</v>
      </c>
      <c r="G13" s="173"/>
      <c r="H13" s="159"/>
    </row>
    <row r="14" spans="1:8" x14ac:dyDescent="0.2">
      <c r="A14" s="160"/>
      <c r="B14" s="161"/>
      <c r="C14" s="162"/>
      <c r="D14" s="163">
        <v>18814</v>
      </c>
      <c r="E14" s="164"/>
      <c r="F14" s="165">
        <v>29930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5.28</v>
      </c>
      <c r="C19" s="174">
        <f>ROUND(VALUE(SUBSTITUTE(実質収支比率等に係る経年分析!G$48,"▲","-")),2)</f>
        <v>4.9000000000000004</v>
      </c>
      <c r="D19" s="174">
        <f>ROUND(VALUE(SUBSTITUTE(実質収支比率等に係る経年分析!H$48,"▲","-")),2)</f>
        <v>5.48</v>
      </c>
      <c r="E19" s="174">
        <f>ROUND(VALUE(SUBSTITUTE(実質収支比率等に係る経年分析!I$48,"▲","-")),2)</f>
        <v>6.72</v>
      </c>
      <c r="F19" s="174">
        <f>ROUND(VALUE(SUBSTITUTE(実質収支比率等に係る経年分析!J$48,"▲","-")),2)</f>
        <v>4.72</v>
      </c>
    </row>
    <row r="20" spans="1:11" x14ac:dyDescent="0.2">
      <c r="A20" s="174" t="s">
        <v>57</v>
      </c>
      <c r="B20" s="174">
        <f>ROUND(VALUE(SUBSTITUTE(実質収支比率等に係る経年分析!F$47,"▲","-")),2)</f>
        <v>18.829999999999998</v>
      </c>
      <c r="C20" s="174">
        <f>ROUND(VALUE(SUBSTITUTE(実質収支比率等に係る経年分析!G$47,"▲","-")),2)</f>
        <v>18.88</v>
      </c>
      <c r="D20" s="174">
        <f>ROUND(VALUE(SUBSTITUTE(実質収支比率等に係る経年分析!H$47,"▲","-")),2)</f>
        <v>17.97</v>
      </c>
      <c r="E20" s="174">
        <f>ROUND(VALUE(SUBSTITUTE(実質収支比率等に係る経年分析!I$47,"▲","-")),2)</f>
        <v>19.61</v>
      </c>
      <c r="F20" s="174">
        <f>ROUND(VALUE(SUBSTITUTE(実質収支比率等に係る経年分析!J$47,"▲","-")),2)</f>
        <v>24.39</v>
      </c>
    </row>
    <row r="21" spans="1:11" x14ac:dyDescent="0.2">
      <c r="A21" s="174" t="s">
        <v>58</v>
      </c>
      <c r="B21" s="174">
        <f>IF(ISNUMBER(VALUE(SUBSTITUTE(実質収支比率等に係る経年分析!F$49,"▲","-"))),ROUND(VALUE(SUBSTITUTE(実質収支比率等に係る経年分析!F$49,"▲","-")),2),NA())</f>
        <v>0.41</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0.45</v>
      </c>
      <c r="E21" s="174">
        <f>IF(ISNUMBER(VALUE(SUBSTITUTE(実質収支比率等に係る経年分析!I$49,"▲","-"))),ROUND(VALUE(SUBSTITUTE(実質収支比率等に係る経年分析!I$49,"▲","-")),2),NA())</f>
        <v>3.45</v>
      </c>
      <c r="F21" s="174">
        <f>IF(ISNUMBER(VALUE(SUBSTITUTE(実質収支比率等に係る経年分析!J$49,"▲","-"))),ROUND(VALUE(SUBSTITUTE(実質収支比率等に係る経年分析!J$49,"▲","-")),2),NA())</f>
        <v>2.23</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国民健康保険（施設勘定）特別会計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0.28000000000000003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0.31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0.57999999999999996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4.8899999999999997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4.72</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6085</v>
      </c>
      <c r="E42" s="176"/>
      <c r="F42" s="176"/>
      <c r="G42" s="176">
        <f>'実質公債費比率（分子）の構造'!L$52</f>
        <v>6204</v>
      </c>
      <c r="H42" s="176"/>
      <c r="I42" s="176"/>
      <c r="J42" s="176">
        <f>'実質公債費比率（分子）の構造'!M$52</f>
        <v>6272</v>
      </c>
      <c r="K42" s="176"/>
      <c r="L42" s="176"/>
      <c r="M42" s="176">
        <f>'実質公債費比率（分子）の構造'!N$52</f>
        <v>5964</v>
      </c>
      <c r="N42" s="176"/>
      <c r="O42" s="176"/>
      <c r="P42" s="176">
        <f>'実質公債費比率（分子）の構造'!O$52</f>
        <v>5909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29</v>
      </c>
      <c r="C44" s="176"/>
      <c r="D44" s="176"/>
      <c r="E44" s="176">
        <f>'実質公債費比率（分子）の構造'!L$50</f>
        <v>20</v>
      </c>
      <c r="F44" s="176"/>
      <c r="G44" s="176"/>
      <c r="H44" s="176">
        <f>'実質公債費比率（分子）の構造'!M$50</f>
        <v>14</v>
      </c>
      <c r="I44" s="176"/>
      <c r="J44" s="176"/>
      <c r="K44" s="176">
        <f>'実質公債費比率（分子）の構造'!N$50</f>
        <v>8</v>
      </c>
      <c r="L44" s="176"/>
      <c r="M44" s="176"/>
      <c r="N44" s="176">
        <f>'実質公債費比率（分子）の構造'!O$50</f>
        <v>7</v>
      </c>
      <c r="O44" s="176"/>
      <c r="P44" s="176"/>
    </row>
    <row r="45" spans="1:16" x14ac:dyDescent="0.2">
      <c r="A45" s="176" t="s">
        <v>68</v>
      </c>
      <c r="B45" s="176">
        <f>'実質公債費比率（分子）の構造'!K$49</f>
        <v>530</v>
      </c>
      <c r="C45" s="176"/>
      <c r="D45" s="176"/>
      <c r="E45" s="176">
        <f>'実質公債費比率（分子）の構造'!L$49</f>
        <v>541</v>
      </c>
      <c r="F45" s="176"/>
      <c r="G45" s="176"/>
      <c r="H45" s="176">
        <f>'実質公債費比率（分子）の構造'!M$49</f>
        <v>527</v>
      </c>
      <c r="I45" s="176"/>
      <c r="J45" s="176"/>
      <c r="K45" s="176">
        <f>'実質公債費比率（分子）の構造'!N$49</f>
        <v>356</v>
      </c>
      <c r="L45" s="176"/>
      <c r="M45" s="176"/>
      <c r="N45" s="176">
        <f>'実質公債費比率（分子）の構造'!O$49</f>
        <v>109</v>
      </c>
      <c r="O45" s="176"/>
      <c r="P45" s="176"/>
    </row>
    <row r="46" spans="1:16" x14ac:dyDescent="0.2">
      <c r="A46" s="176" t="s">
        <v>69</v>
      </c>
      <c r="B46" s="176">
        <f>'実質公債費比率（分子）の構造'!K$48</f>
        <v>1716</v>
      </c>
      <c r="C46" s="176"/>
      <c r="D46" s="176"/>
      <c r="E46" s="176">
        <f>'実質公債費比率（分子）の構造'!L$48</f>
        <v>1660</v>
      </c>
      <c r="F46" s="176"/>
      <c r="G46" s="176"/>
      <c r="H46" s="176">
        <f>'実質公債費比率（分子）の構造'!M$48</f>
        <v>1642</v>
      </c>
      <c r="I46" s="176"/>
      <c r="J46" s="176"/>
      <c r="K46" s="176">
        <f>'実質公債費比率（分子）の構造'!N$48</f>
        <v>1613</v>
      </c>
      <c r="L46" s="176"/>
      <c r="M46" s="176"/>
      <c r="N46" s="176">
        <f>'実質公債費比率（分子）の構造'!O$48</f>
        <v>1114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5906</v>
      </c>
      <c r="C49" s="176"/>
      <c r="D49" s="176"/>
      <c r="E49" s="176">
        <f>'実質公債費比率（分子）の構造'!L$45</f>
        <v>6174</v>
      </c>
      <c r="F49" s="176"/>
      <c r="G49" s="176"/>
      <c r="H49" s="176">
        <f>'実質公債費比率（分子）の構造'!M$45</f>
        <v>6264</v>
      </c>
      <c r="I49" s="176"/>
      <c r="J49" s="176"/>
      <c r="K49" s="176">
        <f>'実質公債費比率（分子）の構造'!N$45</f>
        <v>6107</v>
      </c>
      <c r="L49" s="176"/>
      <c r="M49" s="176"/>
      <c r="N49" s="176">
        <f>'実質公債費比率（分子）の構造'!O$45</f>
        <v>5980</v>
      </c>
      <c r="O49" s="176"/>
      <c r="P49" s="176"/>
    </row>
    <row r="50" spans="1:16" x14ac:dyDescent="0.2">
      <c r="A50" s="176" t="s">
        <v>73</v>
      </c>
      <c r="B50" s="176" t="e">
        <f>NA()</f>
        <v>#N/A</v>
      </c>
      <c r="C50" s="176">
        <f>IF(ISNUMBER('実質公債費比率（分子）の構造'!K$53),'実質公債費比率（分子）の構造'!K$53,NA())</f>
        <v>2096</v>
      </c>
      <c r="D50" s="176" t="e">
        <f>NA()</f>
        <v>#N/A</v>
      </c>
      <c r="E50" s="176" t="e">
        <f>NA()</f>
        <v>#N/A</v>
      </c>
      <c r="F50" s="176">
        <f>IF(ISNUMBER('実質公債費比率（分子）の構造'!L$53),'実質公債費比率（分子）の構造'!L$53,NA())</f>
        <v>2191</v>
      </c>
      <c r="G50" s="176" t="e">
        <f>NA()</f>
        <v>#N/A</v>
      </c>
      <c r="H50" s="176" t="e">
        <f>NA()</f>
        <v>#N/A</v>
      </c>
      <c r="I50" s="176">
        <f>IF(ISNUMBER('実質公債費比率（分子）の構造'!M$53),'実質公債費比率（分子）の構造'!M$53,NA())</f>
        <v>2175</v>
      </c>
      <c r="J50" s="176" t="e">
        <f>NA()</f>
        <v>#N/A</v>
      </c>
      <c r="K50" s="176" t="e">
        <f>NA()</f>
        <v>#N/A</v>
      </c>
      <c r="L50" s="176">
        <f>IF(ISNUMBER('実質公債費比率（分子）の構造'!N$53),'実質公債費比率（分子）の構造'!N$53,NA())</f>
        <v>2120</v>
      </c>
      <c r="M50" s="176" t="e">
        <f>NA()</f>
        <v>#N/A</v>
      </c>
      <c r="N50" s="176" t="e">
        <f>NA()</f>
        <v>#N/A</v>
      </c>
      <c r="O50" s="176">
        <f>IF(ISNUMBER('実質公債費比率（分子）の構造'!O$53),'実質公債費比率（分子）の構造'!O$53,NA())</f>
        <v>1301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64622</v>
      </c>
      <c r="E56" s="175"/>
      <c r="F56" s="175"/>
      <c r="G56" s="175">
        <f>'将来負担比率（分子）の構造'!J$52</f>
        <v>62549</v>
      </c>
      <c r="H56" s="175"/>
      <c r="I56" s="175"/>
      <c r="J56" s="175">
        <f>'将来負担比率（分子）の構造'!K$52</f>
        <v>60921</v>
      </c>
      <c r="K56" s="175"/>
      <c r="L56" s="175"/>
      <c r="M56" s="175">
        <f>'将来負担比率（分子）の構造'!L$52</f>
        <v>58222</v>
      </c>
      <c r="N56" s="175"/>
      <c r="O56" s="175"/>
      <c r="P56" s="175">
        <f>'将来負担比率（分子）の構造'!M$52</f>
        <v>54237</v>
      </c>
    </row>
    <row r="57" spans="1:16" x14ac:dyDescent="0.2">
      <c r="A57" s="175" t="s">
        <v>44</v>
      </c>
      <c r="B57" s="175"/>
      <c r="C57" s="175"/>
      <c r="D57" s="175">
        <f>'将来負担比率（分子）の構造'!I$51</f>
        <v>1637</v>
      </c>
      <c r="E57" s="175"/>
      <c r="F57" s="175"/>
      <c r="G57" s="175">
        <f>'将来負担比率（分子）の構造'!J$51</f>
        <v>1831</v>
      </c>
      <c r="H57" s="175"/>
      <c r="I57" s="175"/>
      <c r="J57" s="175">
        <f>'将来負担比率（分子）の構造'!K$51</f>
        <v>1918</v>
      </c>
      <c r="K57" s="175"/>
      <c r="L57" s="175"/>
      <c r="M57" s="175">
        <f>'将来負担比率（分子）の構造'!L$51</f>
        <v>1993</v>
      </c>
      <c r="N57" s="175"/>
      <c r="O57" s="175"/>
      <c r="P57" s="175">
        <f>'将来負担比率（分子）の構造'!M$51</f>
        <v>2015</v>
      </c>
    </row>
    <row r="58" spans="1:16" x14ac:dyDescent="0.2">
      <c r="A58" s="175" t="s">
        <v>43</v>
      </c>
      <c r="B58" s="175"/>
      <c r="C58" s="175"/>
      <c r="D58" s="175">
        <f>'将来負担比率（分子）の構造'!I$50</f>
        <v>22571</v>
      </c>
      <c r="E58" s="175"/>
      <c r="F58" s="175"/>
      <c r="G58" s="175">
        <f>'将来負担比率（分子）の構造'!J$50</f>
        <v>22395</v>
      </c>
      <c r="H58" s="175"/>
      <c r="I58" s="175"/>
      <c r="J58" s="175">
        <f>'将来負担比率（分子）の構造'!K$50</f>
        <v>22355</v>
      </c>
      <c r="K58" s="175"/>
      <c r="L58" s="175"/>
      <c r="M58" s="175">
        <f>'将来負担比率（分子）の構造'!L$50</f>
        <v>23826</v>
      </c>
      <c r="N58" s="175"/>
      <c r="O58" s="175"/>
      <c r="P58" s="175">
        <f>'将来負担比率（分子）の構造'!M$50</f>
        <v>25421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v>
      </c>
      <c r="C61" s="175"/>
      <c r="D61" s="175"/>
      <c r="E61" s="175" t="str">
        <f>'将来負担比率（分子）の構造'!J$46</f>
        <v>-</v>
      </c>
      <c r="F61" s="175"/>
      <c r="G61" s="175"/>
      <c r="H61" s="175">
        <f>'将来負担比率（分子）の構造'!K$46</f>
        <v>155</v>
      </c>
      <c r="I61" s="175"/>
      <c r="J61" s="175"/>
      <c r="K61" s="175">
        <f>'将来負担比率（分子）の構造'!L$46</f>
        <v>155</v>
      </c>
      <c r="L61" s="175"/>
      <c r="M61" s="175"/>
      <c r="N61" s="175">
        <f>'将来負担比率（分子）の構造'!M$46</f>
        <v>155</v>
      </c>
      <c r="O61" s="175"/>
      <c r="P61" s="175"/>
    </row>
    <row r="62" spans="1:16" x14ac:dyDescent="0.2">
      <c r="A62" s="175" t="s">
        <v>37</v>
      </c>
      <c r="B62" s="175">
        <f>'将来負担比率（分子）の構造'!I$45</f>
        <v>6721</v>
      </c>
      <c r="C62" s="175"/>
      <c r="D62" s="175"/>
      <c r="E62" s="175">
        <f>'将来負担比率（分子）の構造'!J$45</f>
        <v>5994</v>
      </c>
      <c r="F62" s="175"/>
      <c r="G62" s="175"/>
      <c r="H62" s="175">
        <f>'将来負担比率（分子）の構造'!K$45</f>
        <v>6018</v>
      </c>
      <c r="I62" s="175"/>
      <c r="J62" s="175"/>
      <c r="K62" s="175">
        <f>'将来負担比率（分子）の構造'!L$45</f>
        <v>5936</v>
      </c>
      <c r="L62" s="175"/>
      <c r="M62" s="175"/>
      <c r="N62" s="175">
        <f>'将来負担比率（分子）の構造'!M$45</f>
        <v>5791</v>
      </c>
      <c r="O62" s="175"/>
      <c r="P62" s="175"/>
    </row>
    <row r="63" spans="1:16" x14ac:dyDescent="0.2">
      <c r="A63" s="175" t="s">
        <v>36</v>
      </c>
      <c r="B63" s="175">
        <f>'将来負担比率（分子）の構造'!I$44</f>
        <v>2001</v>
      </c>
      <c r="C63" s="175"/>
      <c r="D63" s="175"/>
      <c r="E63" s="175">
        <f>'将来負担比率（分子）の構造'!J$44</f>
        <v>1484</v>
      </c>
      <c r="F63" s="175"/>
      <c r="G63" s="175"/>
      <c r="H63" s="175">
        <f>'将来負担比率（分子）の構造'!K$44</f>
        <v>992</v>
      </c>
      <c r="I63" s="175"/>
      <c r="J63" s="175"/>
      <c r="K63" s="175">
        <f>'将来負担比率（分子）の構造'!L$44</f>
        <v>696</v>
      </c>
      <c r="L63" s="175"/>
      <c r="M63" s="175"/>
      <c r="N63" s="175">
        <f>'将来負担比率（分子）の構造'!M$44</f>
        <v>588</v>
      </c>
      <c r="O63" s="175"/>
      <c r="P63" s="175"/>
    </row>
    <row r="64" spans="1:16" x14ac:dyDescent="0.2">
      <c r="A64" s="175" t="s">
        <v>35</v>
      </c>
      <c r="B64" s="175">
        <f>'将来負担比率（分子）の構造'!I$43</f>
        <v>17864</v>
      </c>
      <c r="C64" s="175"/>
      <c r="D64" s="175"/>
      <c r="E64" s="175">
        <f>'将来負担比率（分子）の構造'!J$43</f>
        <v>14697</v>
      </c>
      <c r="F64" s="175"/>
      <c r="G64" s="175"/>
      <c r="H64" s="175">
        <f>'将来負担比率（分子）の構造'!K$43</f>
        <v>13950</v>
      </c>
      <c r="I64" s="175"/>
      <c r="J64" s="175"/>
      <c r="K64" s="175">
        <f>'将来負担比率（分子）の構造'!L$43</f>
        <v>12956</v>
      </c>
      <c r="L64" s="175"/>
      <c r="M64" s="175"/>
      <c r="N64" s="175">
        <f>'将来負担比率（分子）の構造'!M$43</f>
        <v>10855</v>
      </c>
      <c r="O64" s="175"/>
      <c r="P64" s="175"/>
    </row>
    <row r="65" spans="1:16" x14ac:dyDescent="0.2">
      <c r="A65" s="175" t="s">
        <v>34</v>
      </c>
      <c r="B65" s="175">
        <f>'将来負担比率（分子）の構造'!I$42</f>
        <v>1397</v>
      </c>
      <c r="C65" s="175"/>
      <c r="D65" s="175"/>
      <c r="E65" s="175">
        <f>'将来負担比率（分子）の構造'!J$42</f>
        <v>1515</v>
      </c>
      <c r="F65" s="175"/>
      <c r="G65" s="175"/>
      <c r="H65" s="175">
        <f>'将来負担比率（分子）の構造'!K$42</f>
        <v>1405</v>
      </c>
      <c r="I65" s="175"/>
      <c r="J65" s="175"/>
      <c r="K65" s="175">
        <f>'将来負担比率（分子）の構造'!L$42</f>
        <v>1398</v>
      </c>
      <c r="L65" s="175"/>
      <c r="M65" s="175"/>
      <c r="N65" s="175">
        <f>'将来負担比率（分子）の構造'!M$42</f>
        <v>1283</v>
      </c>
      <c r="O65" s="175"/>
      <c r="P65" s="175"/>
    </row>
    <row r="66" spans="1:16" x14ac:dyDescent="0.2">
      <c r="A66" s="175" t="s">
        <v>33</v>
      </c>
      <c r="B66" s="175">
        <f>'将来負担比率（分子）の構造'!I$41</f>
        <v>57611</v>
      </c>
      <c r="C66" s="175"/>
      <c r="D66" s="175"/>
      <c r="E66" s="175">
        <f>'将来負担比率（分子）の構造'!J$41</f>
        <v>55666</v>
      </c>
      <c r="F66" s="175"/>
      <c r="G66" s="175"/>
      <c r="H66" s="175">
        <f>'将来負担比率（分子）の構造'!K$41</f>
        <v>54280</v>
      </c>
      <c r="I66" s="175"/>
      <c r="J66" s="175"/>
      <c r="K66" s="175">
        <f>'将来負担比率（分子）の構造'!L$41</f>
        <v>52116</v>
      </c>
      <c r="L66" s="175"/>
      <c r="M66" s="175"/>
      <c r="N66" s="175">
        <f>'将来負担比率（分子）の構造'!M$41</f>
        <v>48094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5574</v>
      </c>
      <c r="C72" s="179">
        <f>基金残高に係る経年分析!G55</f>
        <v>6233</v>
      </c>
      <c r="D72" s="179">
        <f>基金残高に係る経年分析!H55</f>
        <v>7594</v>
      </c>
    </row>
    <row r="73" spans="1:16" x14ac:dyDescent="0.2">
      <c r="A73" s="178" t="s">
        <v>80</v>
      </c>
      <c r="B73" s="179">
        <f>基金残高に係る経年分析!F56</f>
        <v>5613</v>
      </c>
      <c r="C73" s="179">
        <f>基金残高に係る経年分析!G56</f>
        <v>6377</v>
      </c>
      <c r="D73" s="179">
        <f>基金残高に係る経年分析!H56</f>
        <v>6388</v>
      </c>
    </row>
    <row r="74" spans="1:16" x14ac:dyDescent="0.2">
      <c r="A74" s="178" t="s">
        <v>81</v>
      </c>
      <c r="B74" s="179">
        <f>基金残高に係る経年分析!F57</f>
        <v>13133</v>
      </c>
      <c r="C74" s="179">
        <f>基金残高に係る経年分析!G57</f>
        <v>13143</v>
      </c>
      <c r="D74" s="179">
        <f>基金残高に係る経年分析!H57</f>
        <v>13065</v>
      </c>
    </row>
  </sheetData>
  <sheetProtection algorithmName="SHA-512" hashValue="Z58fMa9XPvtja4/Gg0YyxyUGJHInLAwzpZLwTN+rCFN0Sy1uBblHl8v/6xkgTSHdjTHhR/kcS5MxZ52XQyCWxw==" saltValue="azplogLXIdADzQb5hLgWl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沢田　昌希</cp:lastModifiedBy>
  <cp:lastPrinted>2024-03-25T11:34:41Z</cp:lastPrinted>
  <dcterms:created xsi:type="dcterms:W3CDTF">2024-03-14T03:06:57Z</dcterms:created>
  <dcterms:modified xsi:type="dcterms:W3CDTF">2024-03-26T23:23:36Z</dcterms:modified>
  <cp:category/>
</cp:coreProperties>
</file>