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172.21.2.125\所属別_平文\qt106_08\08_水道部_平文\02_下水道課\総務グループ(NEW)\01共通\05財務\決算統計\12　経営比較分析表\H30\県通知\【経営比較分析表】2017_252131_46_1718\提出\"/>
    </mc:Choice>
  </mc:AlternateContent>
  <xr:revisionPtr revIDLastSave="0" documentId="13_ncr:1_{7A1D2F27-A885-4AD3-8A38-1CF9556664DB}" xr6:coauthVersionLast="36" xr6:coauthVersionMax="36" xr10:uidLastSave="{00000000-0000-0000-0000-000000000000}"/>
  <workbookProtection workbookAlgorithmName="SHA-512" workbookHashValue="IF7SaKOM6yIQj/Sjt9Pkwv22ynUC1U9h2AlQtaPxvQJQpTxvAXoYisChaf/ioR5mkroKqIh6JkUTBRdGSZ2twA==" workbookSaltValue="c4d3fYrDNZuYJBCfT5VS3g==" workbookSpinCount="100000" lockStructure="1"/>
  <bookViews>
    <workbookView xWindow="0" yWindow="0" windowWidth="20490" windowHeight="886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AT10" i="4"/>
  <c r="I10" i="4"/>
  <c r="AL8" i="4"/>
  <c r="P8" i="4"/>
  <c r="C10" i="5" l="1"/>
  <c r="D10" i="5"/>
  <c r="E10" i="5"/>
  <c r="B10" i="5"/>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<sst xmlns="http://schemas.openxmlformats.org/spreadsheetml/2006/main" count="323" uniqueCount="123">
  <si>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</si>
  <si>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</si>
  <si>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</si>
  <si>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</si>
  <si>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</si>
  <si>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</si>
  <si>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</si>
  <si>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</si>
  <si>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</si>
  <si>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</si>
  <si>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</si>
  <si>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</si>
  <si>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</si>
  <si>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</si>
  <si>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</si>
  <si>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</si>
  <si>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</si>
  <si>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</si>
  <si>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</si>
  <si>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</si>
  <si>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</si>
  <si>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</si>
  <si>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</si>
  <si>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</si>
  <si>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</si>
  <si>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</si>
  <si>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</si>
  <si>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</si>
  <si>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</si>
  <si>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</si>
  <si>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</si>
  <si>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</si>
  <si>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</si>
  <si>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</si>
  <si>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</si>
  <si>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</si>
  <si>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</si>
  <si>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</si>
  <si>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</si>
  <si>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</si>
  <si>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</si>
  <si>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</si>
  <si>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</si>
  <si>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</si>
  <si>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</si>
  <si>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</si>
  <si>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</si>
  <si>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</si>
  <si>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</si>
  <si>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</si>
  <si>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</si>
  <si>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</si>
  <si>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</si>
  <si>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</si>
  <si>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</si>
  <si>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</si>
  <si>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</si>
  <si>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</si>
  <si>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</si>
  <si>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</si>
  <si>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</si>
  <si>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</si>
  <si>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</si>
  <si>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</si>
  <si>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</si>
  <si>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</si>
  <si>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</si>
  <si>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</si>
  <si>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</si>
  <si>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</si>
  <si>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</si>
  <si>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</si>
  <si>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</si>
  <si>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</si>
  <si>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</si>
  <si>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</si>
  <si>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</si>
  <si>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</si>
  <si>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</si>
  <si>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</si>
  <si>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</si>
  <si>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</si>
  <si>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</si>
  <si>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</si>
  <si>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</si>
  <si>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</si>
  <si>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</si>
  <si>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</si>
  <si>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</si>
  <si>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</si>
  <si>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</si>
  <si>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</si>
  <si>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</si>
  <si>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</si>
  <si>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</si>
  <si>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</si>
  <si>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</si>
  <si>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</si>
  <si>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</si>
  <si>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</si>
  <si>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</si>
  <si>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</si>
  <si>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</si>
  <si>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</si>
  <si>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</si>
  <si>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</si>
  <si>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</si>
  <si>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</si>
  <si>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</si>
  <si>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</si>
  <si>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</si>
  <si>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</si>
  <si>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</si>
  <si>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</si>
  <si>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</si>
  <si>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</si>
  <si>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</si>
  <si>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</si>
  <si>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</si>
  <si>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</si>
  <si>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使用料単価は、県内では高い水準にありますが、人口減少における使用料収入の増加が期待できない状況です。
　また、これまでの整備のために借入れた企業債の償還が平成32年度をピークに減少はしていきますが、施設の維持管理や老朽化による更新、防災・減災対策などの費用増加が見込まれ、非常に厳しい状況を強いられることになります。
　平成29年度から、地方公営企業法の全部適用をし、公営企業会計を導入したことで経営状況や財政状況が明らかになりました。平成29年度の決算を基礎に平成28年度作成の経営戦略や平成30年度に作成するストックマネジメント計画に基づき、引続き水洗化率の向上や投資の平準化を図ることで持続的に安定したサービスの提供を行う必要があります。</t>
    <rPh sb="1" eb="4">
      <t>シヨウリョウ</t>
    </rPh>
    <rPh sb="4" eb="6">
      <t>タンカ</t>
    </rPh>
    <rPh sb="8" eb="10">
      <t>ケンナイ</t>
    </rPh>
    <rPh sb="12" eb="13">
      <t>タカ</t>
    </rPh>
    <rPh sb="14" eb="16">
      <t>スイジュン</t>
    </rPh>
    <rPh sb="23" eb="25">
      <t>ジンコウ</t>
    </rPh>
    <rPh sb="25" eb="27">
      <t>ゲンショウ</t>
    </rPh>
    <rPh sb="31" eb="34">
      <t>シヨウリョウ</t>
    </rPh>
    <rPh sb="34" eb="36">
      <t>シュウニュウ</t>
    </rPh>
    <rPh sb="37" eb="39">
      <t>ゾウカ</t>
    </rPh>
    <rPh sb="40" eb="42">
      <t>キタイ</t>
    </rPh>
    <rPh sb="46" eb="48">
      <t>ジョウキョウ</t>
    </rPh>
    <rPh sb="61" eb="63">
      <t>セイビ</t>
    </rPh>
    <rPh sb="67" eb="69">
      <t>カリイ</t>
    </rPh>
    <rPh sb="71" eb="73">
      <t>キギョウ</t>
    </rPh>
    <rPh sb="73" eb="74">
      <t>サイ</t>
    </rPh>
    <rPh sb="75" eb="77">
      <t>ショウカン</t>
    </rPh>
    <rPh sb="78" eb="80">
      <t>ヘイセイ</t>
    </rPh>
    <rPh sb="82" eb="84">
      <t>ネンド</t>
    </rPh>
    <rPh sb="89" eb="91">
      <t>ゲンショウ</t>
    </rPh>
    <rPh sb="100" eb="102">
      <t>シセツ</t>
    </rPh>
    <rPh sb="103" eb="105">
      <t>イジ</t>
    </rPh>
    <rPh sb="105" eb="107">
      <t>カンリ</t>
    </rPh>
    <rPh sb="108" eb="111">
      <t>ロウキュウカ</t>
    </rPh>
    <rPh sb="114" eb="116">
      <t>コウシン</t>
    </rPh>
    <rPh sb="117" eb="119">
      <t>ボウサイ</t>
    </rPh>
    <rPh sb="120" eb="122">
      <t>ゲンサイ</t>
    </rPh>
    <rPh sb="122" eb="124">
      <t>タイサク</t>
    </rPh>
    <rPh sb="127" eb="129">
      <t>ヒヨウ</t>
    </rPh>
    <rPh sb="129" eb="131">
      <t>ゾウカ</t>
    </rPh>
    <rPh sb="132" eb="134">
      <t>ミコ</t>
    </rPh>
    <rPh sb="137" eb="139">
      <t>ヒジョウ</t>
    </rPh>
    <rPh sb="140" eb="141">
      <t>キビ</t>
    </rPh>
    <rPh sb="143" eb="145">
      <t>ジョウキョウ</t>
    </rPh>
    <rPh sb="146" eb="147">
      <t>シ</t>
    </rPh>
    <rPh sb="219" eb="221">
      <t>ヘイセイ</t>
    </rPh>
    <rPh sb="223" eb="225">
      <t>ネンド</t>
    </rPh>
    <rPh sb="226" eb="228">
      <t>ケッサン</t>
    </rPh>
    <rPh sb="229" eb="231">
      <t>キソ</t>
    </rPh>
    <rPh sb="232" eb="234">
      <t>ヘイセイ</t>
    </rPh>
    <rPh sb="236" eb="238">
      <t>ネンド</t>
    </rPh>
    <rPh sb="238" eb="240">
      <t>サクセイ</t>
    </rPh>
    <rPh sb="241" eb="243">
      <t>ケイエイ</t>
    </rPh>
    <rPh sb="243" eb="245">
      <t>センリャク</t>
    </rPh>
    <rPh sb="246" eb="248">
      <t>ヘイセイ</t>
    </rPh>
    <rPh sb="253" eb="255">
      <t>サクセイ</t>
    </rPh>
    <rPh sb="267" eb="269">
      <t>ケイカク</t>
    </rPh>
    <rPh sb="270" eb="271">
      <t>モト</t>
    </rPh>
    <rPh sb="274" eb="276">
      <t>ヒキツヅ</t>
    </rPh>
    <rPh sb="277" eb="280">
      <t>スイセンカ</t>
    </rPh>
    <rPh sb="280" eb="281">
      <t>リツ</t>
    </rPh>
    <rPh sb="282" eb="284">
      <t>コウジョウ</t>
    </rPh>
    <rPh sb="285" eb="287">
      <t>トウシ</t>
    </rPh>
    <rPh sb="288" eb="291">
      <t>ヘイジュンカ</t>
    </rPh>
    <rPh sb="292" eb="293">
      <t>ハカ</t>
    </rPh>
    <rPh sb="297" eb="300">
      <t>ジゾクテキ</t>
    </rPh>
    <rPh sb="301" eb="303">
      <t>アンテイ</t>
    </rPh>
    <rPh sb="310" eb="312">
      <t>テイキョウ</t>
    </rPh>
    <rPh sb="313" eb="314">
      <t>オコナ</t>
    </rPh>
    <rPh sb="315" eb="317">
      <t>ヒツヨウ</t>
    </rPh>
    <phoneticPr fontId="4"/>
  </si>
  <si>
    <t>　平成29年4月1日から、地方公営企業法の全部適用をしたことにより、平成29年度のみのグラフになっています。
  ①経常収支比率は、 100％を上回っており、単年度の収支は黒字となっています。
　③流動比率は、 100％を下回っており、また、類似団体平均値をも下回っています。整備のために借入れた企業債の償還が大きいことが影響しています。
　④企業債残高対事業規模比率は、企業債残高の規模を表します。類似団体平均値を下回っています。今後投資の平準化を図り、計画的な借入れに努めていきます。
　⑤経費回収率は、類似団体平均値は上回っているものの 100％をわずかに下回っています。今後、人口減少化に伴い、使用料収入の増加が見込めない状況のため、水洗化率の向上に努めていきます。
　⑥汚水処理原価は、有収水量 1立方メートルあたりの汚水処理にかかるコストを表します。類似団体平均値を下回っておりますが、今後、老朽化に伴い維持管理費用の増加が見込まれるため、水洗化を促進し、有収水量増加に努めていきます。
　⑦施設利用率（流域下水道で処理した水量の市町按分）は、類似団体と比較すると上回っています。　
　⑧水洗化率は、100％を下回っています。100％を目指してより一層の水洗化を促進し、経営の安定に努めていきます。　　</t>
    <rPh sb="34" eb="36">
      <t>ヘイセイ</t>
    </rPh>
    <rPh sb="38" eb="39">
      <t>ネン</t>
    </rPh>
    <rPh sb="39" eb="40">
      <t>ド</t>
    </rPh>
    <rPh sb="111" eb="113">
      <t>シタマワ</t>
    </rPh>
    <rPh sb="138" eb="140">
      <t>セイビ</t>
    </rPh>
    <rPh sb="144" eb="146">
      <t>カリイ</t>
    </rPh>
    <rPh sb="148" eb="150">
      <t>キギョウ</t>
    </rPh>
    <rPh sb="150" eb="151">
      <t>サイ</t>
    </rPh>
    <rPh sb="172" eb="174">
      <t>キギョウ</t>
    </rPh>
    <rPh sb="174" eb="175">
      <t>サイ</t>
    </rPh>
    <rPh sb="175" eb="177">
      <t>ザンダカ</t>
    </rPh>
    <rPh sb="177" eb="178">
      <t>タイ</t>
    </rPh>
    <rPh sb="178" eb="180">
      <t>ジギョウ</t>
    </rPh>
    <rPh sb="180" eb="182">
      <t>キボ</t>
    </rPh>
    <rPh sb="182" eb="184">
      <t>ヒリツ</t>
    </rPh>
    <rPh sb="186" eb="188">
      <t>キギョウ</t>
    </rPh>
    <rPh sb="188" eb="189">
      <t>サイ</t>
    </rPh>
    <rPh sb="189" eb="191">
      <t>ザンダカ</t>
    </rPh>
    <rPh sb="192" eb="194">
      <t>キボ</t>
    </rPh>
    <rPh sb="195" eb="196">
      <t>アラワ</t>
    </rPh>
    <rPh sb="200" eb="202">
      <t>ルイジ</t>
    </rPh>
    <rPh sb="202" eb="204">
      <t>ダンタイ</t>
    </rPh>
    <rPh sb="204" eb="207">
      <t>ヘイキンチ</t>
    </rPh>
    <rPh sb="208" eb="210">
      <t>シタマワ</t>
    </rPh>
    <rPh sb="216" eb="218">
      <t>コンゴ</t>
    </rPh>
    <rPh sb="218" eb="220">
      <t>トウシ</t>
    </rPh>
    <rPh sb="221" eb="224">
      <t>ヘイジュンカ</t>
    </rPh>
    <rPh sb="225" eb="226">
      <t>ハカ</t>
    </rPh>
    <rPh sb="228" eb="231">
      <t>ケイカクテキ</t>
    </rPh>
    <rPh sb="232" eb="234">
      <t>カリイ</t>
    </rPh>
    <rPh sb="236" eb="237">
      <t>ツト</t>
    </rPh>
    <rPh sb="247" eb="249">
      <t>ケイヒ</t>
    </rPh>
    <rPh sb="249" eb="251">
      <t>カイシュウ</t>
    </rPh>
    <rPh sb="251" eb="252">
      <t>リツ</t>
    </rPh>
    <rPh sb="254" eb="256">
      <t>ルイジ</t>
    </rPh>
    <rPh sb="256" eb="258">
      <t>ダンタイ</t>
    </rPh>
    <rPh sb="258" eb="261">
      <t>ヘイキンチ</t>
    </rPh>
    <rPh sb="262" eb="264">
      <t>ウワマワ</t>
    </rPh>
    <rPh sb="281" eb="283">
      <t>シタマワ</t>
    </rPh>
    <rPh sb="289" eb="291">
      <t>コンゴ</t>
    </rPh>
    <rPh sb="292" eb="294">
      <t>ジンコウ</t>
    </rPh>
    <rPh sb="294" eb="297">
      <t>ゲンショウカ</t>
    </rPh>
    <rPh sb="298" eb="299">
      <t>トモナ</t>
    </rPh>
    <rPh sb="301" eb="304">
      <t>シヨウリョウ</t>
    </rPh>
    <rPh sb="304" eb="306">
      <t>シュウニュウ</t>
    </rPh>
    <rPh sb="307" eb="309">
      <t>ゾウカ</t>
    </rPh>
    <rPh sb="310" eb="312">
      <t>ミコ</t>
    </rPh>
    <rPh sb="315" eb="317">
      <t>ジョウキョウ</t>
    </rPh>
    <rPh sb="321" eb="324">
      <t>スイセンカ</t>
    </rPh>
    <rPh sb="324" eb="325">
      <t>リツ</t>
    </rPh>
    <rPh sb="326" eb="328">
      <t>コウジョウ</t>
    </rPh>
    <rPh sb="329" eb="330">
      <t>ツト</t>
    </rPh>
    <rPh sb="340" eb="342">
      <t>オスイ</t>
    </rPh>
    <rPh sb="342" eb="344">
      <t>ショリ</t>
    </rPh>
    <rPh sb="344" eb="346">
      <t>ゲンカ</t>
    </rPh>
    <rPh sb="348" eb="350">
      <t>ユウシュウ</t>
    </rPh>
    <rPh sb="350" eb="352">
      <t>スイリョウ</t>
    </rPh>
    <rPh sb="381" eb="383">
      <t>ルイジ</t>
    </rPh>
    <rPh sb="383" eb="385">
      <t>ダンタイ</t>
    </rPh>
    <rPh sb="385" eb="388">
      <t>ヘイキンチ</t>
    </rPh>
    <rPh sb="389" eb="391">
      <t>シタマワ</t>
    </rPh>
    <rPh sb="402" eb="405">
      <t>ロウキュウカ</t>
    </rPh>
    <rPh sb="406" eb="407">
      <t>トモナ</t>
    </rPh>
    <rPh sb="413" eb="414">
      <t>ヨウ</t>
    </rPh>
    <rPh sb="511" eb="513">
      <t>シタマワ</t>
    </rPh>
    <rPh sb="524" eb="526">
      <t>メザ</t>
    </rPh>
    <rPh sb="530" eb="532">
      <t>イッソウ</t>
    </rPh>
    <rPh sb="533" eb="536">
      <t>スイセンカ</t>
    </rPh>
    <rPh sb="537" eb="539">
      <t>ソクシン</t>
    </rPh>
    <rPh sb="541" eb="543">
      <t>ケイエイ</t>
    </rPh>
    <rPh sb="544" eb="546">
      <t>アンテイ</t>
    </rPh>
    <rPh sb="547" eb="548">
      <t>ツト</t>
    </rPh>
    <phoneticPr fontId="4"/>
  </si>
  <si>
    <t>　平成 6年の供用開始後約20年が経過し、①有形固定資産減価償却率は、類似団体平均値より下回っています。今後、急速に整備してきた管渠等の老朽化が懸念されることから、施設の機能維持に関する中長期的な方針であるストックマネジメントの計画に沿って、適正な修繕や改築を通じて、施設維持を図ります。
　</t>
    <rPh sb="1" eb="3">
      <t>ヘイセイ</t>
    </rPh>
    <rPh sb="5" eb="6">
      <t>ネン</t>
    </rPh>
    <rPh sb="7" eb="9">
      <t>キョウヨウ</t>
    </rPh>
    <rPh sb="9" eb="11">
      <t>カイシ</t>
    </rPh>
    <rPh sb="11" eb="12">
      <t>ゴ</t>
    </rPh>
    <rPh sb="12" eb="13">
      <t>ヤク</t>
    </rPh>
    <rPh sb="15" eb="16">
      <t>ネン</t>
    </rPh>
    <rPh sb="17" eb="19">
      <t>ケイカ</t>
    </rPh>
    <rPh sb="52" eb="54">
      <t>コンゴ</t>
    </rPh>
    <rPh sb="55" eb="57">
      <t>キュウソク</t>
    </rPh>
    <rPh sb="58" eb="60">
      <t>セイビ</t>
    </rPh>
    <rPh sb="64" eb="66">
      <t>カンキョ</t>
    </rPh>
    <rPh sb="66" eb="67">
      <t>トウ</t>
    </rPh>
    <rPh sb="68" eb="71">
      <t>ロウキュウカ</t>
    </rPh>
    <rPh sb="72" eb="74">
      <t>ケネン</t>
    </rPh>
    <rPh sb="82" eb="84">
      <t>シセツ</t>
    </rPh>
    <rPh sb="85" eb="87">
      <t>キノウ</t>
    </rPh>
    <rPh sb="87" eb="89">
      <t>イジ</t>
    </rPh>
    <rPh sb="90" eb="91">
      <t>カン</t>
    </rPh>
    <rPh sb="93" eb="97">
      <t>チュウチョウキテキ</t>
    </rPh>
    <rPh sb="98" eb="100">
      <t>ホウシン</t>
    </rPh>
    <rPh sb="114" eb="116">
      <t>ケイカク</t>
    </rPh>
    <rPh sb="117" eb="118">
      <t>ソ</t>
    </rPh>
    <rPh sb="121" eb="123">
      <t>テキセイ</t>
    </rPh>
    <rPh sb="124" eb="126">
      <t>シュウゼン</t>
    </rPh>
    <rPh sb="127" eb="129">
      <t>カイチク</t>
    </rPh>
    <rPh sb="130" eb="131">
      <t>ツウ</t>
    </rPh>
    <rPh sb="134" eb="136">
      <t>シセツ</t>
    </rPh>
    <rPh sb="136" eb="138">
      <t>イジ</t>
    </rPh>
    <rPh sb="139" eb="14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</si>
</sst>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8B8-42D9-9D6D-6FAAC99963A5}"/>
            </c:ext>
          </c:extLst>
        </c:ser>
        <c:dLbls>
          <c:showLegendKey val="0"/>
          <c:showVal val="0"/>
          <c:showCatName val="0"/>
          <c:showSerName val="0"/>
          <c:showPercent val="0"/>
          <c:showBubbleSize val="0"/>
        </c:dLbls>
        <c:gapWidth val="150"/>
        <c:axId val="122665984"/>
        <c:axId val="12266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28B8-42D9-9D6D-6FAAC99963A5}"/>
            </c:ext>
          </c:extLst>
        </c:ser>
        <c:dLbls>
          <c:showLegendKey val="0"/>
          <c:showVal val="0"/>
          <c:showCatName val="0"/>
          <c:showSerName val="0"/>
          <c:showPercent val="0"/>
          <c:showBubbleSize val="0"/>
        </c:dLbls>
        <c:marker val="1"/>
        <c:smooth val="0"/>
        <c:axId val="122665984"/>
        <c:axId val="122668160"/>
      </c:lineChart>
      <c:dateAx>
        <c:axId val="122665984"/>
        <c:scaling>
          <c:orientation val="minMax"/>
        </c:scaling>
        <c:delete val="1"/>
        <c:axPos val="b"/>
        <c:numFmt formatCode="ge" sourceLinked="1"/>
        <c:majorTickMark val="none"/>
        <c:minorTickMark val="none"/>
        <c:tickLblPos val="none"/>
        <c:crossAx val="122668160"/>
        <c:crosses val="autoZero"/>
        <c:auto val="1"/>
        <c:lblOffset val="100"/>
        <c:baseTimeUnit val="years"/>
      </c:dateAx>
      <c:valAx>
        <c:axId val="1226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91.44</c:v>
                </c:pt>
              </c:numCache>
            </c:numRef>
          </c:val>
          <c:extLst>
            <c:ext xmlns:c16="http://schemas.microsoft.com/office/drawing/2014/chart" uri="{C3380CC4-5D6E-409C-BE32-E72D297353CC}">
              <c16:uniqueId val="{00000000-09CF-400C-AAFE-8D414E4835FB}"/>
            </c:ext>
          </c:extLst>
        </c:ser>
        <c:dLbls>
          <c:showLegendKey val="0"/>
          <c:showVal val="0"/>
          <c:showCatName val="0"/>
          <c:showSerName val="0"/>
          <c:showPercent val="0"/>
          <c:showBubbleSize val="0"/>
        </c:dLbls>
        <c:gapWidth val="150"/>
        <c:axId val="123951744"/>
        <c:axId val="12396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43.36</c:v>
                </c:pt>
              </c:numCache>
            </c:numRef>
          </c:val>
          <c:smooth val="0"/>
          <c:extLst>
            <c:ext xmlns:c16="http://schemas.microsoft.com/office/drawing/2014/chart" uri="{C3380CC4-5D6E-409C-BE32-E72D297353CC}">
              <c16:uniqueId val="{00000001-09CF-400C-AAFE-8D414E4835FB}"/>
            </c:ext>
          </c:extLst>
        </c:ser>
        <c:dLbls>
          <c:showLegendKey val="0"/>
          <c:showVal val="0"/>
          <c:showCatName val="0"/>
          <c:showSerName val="0"/>
          <c:showPercent val="0"/>
          <c:showBubbleSize val="0"/>
        </c:dLbls>
        <c:marker val="1"/>
        <c:smooth val="0"/>
        <c:axId val="123951744"/>
        <c:axId val="123962112"/>
      </c:lineChart>
      <c:dateAx>
        <c:axId val="123951744"/>
        <c:scaling>
          <c:orientation val="minMax"/>
        </c:scaling>
        <c:delete val="1"/>
        <c:axPos val="b"/>
        <c:numFmt formatCode="ge" sourceLinked="1"/>
        <c:majorTickMark val="none"/>
        <c:minorTickMark val="none"/>
        <c:tickLblPos val="none"/>
        <c:crossAx val="123962112"/>
        <c:crosses val="autoZero"/>
        <c:auto val="1"/>
        <c:lblOffset val="100"/>
        <c:baseTimeUnit val="years"/>
      </c:dateAx>
      <c:valAx>
        <c:axId val="1239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78.239999999999995</c:v>
                </c:pt>
              </c:numCache>
            </c:numRef>
          </c:val>
          <c:extLst>
            <c:ext xmlns:c16="http://schemas.microsoft.com/office/drawing/2014/chart" uri="{C3380CC4-5D6E-409C-BE32-E72D297353CC}">
              <c16:uniqueId val="{00000000-2636-4810-AEEA-7BACF1E871B7}"/>
            </c:ext>
          </c:extLst>
        </c:ser>
        <c:dLbls>
          <c:showLegendKey val="0"/>
          <c:showVal val="0"/>
          <c:showCatName val="0"/>
          <c:showSerName val="0"/>
          <c:showPercent val="0"/>
          <c:showBubbleSize val="0"/>
        </c:dLbls>
        <c:gapWidth val="150"/>
        <c:axId val="128793600"/>
        <c:axId val="12879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83.06</c:v>
                </c:pt>
              </c:numCache>
            </c:numRef>
          </c:val>
          <c:smooth val="0"/>
          <c:extLst>
            <c:ext xmlns:c16="http://schemas.microsoft.com/office/drawing/2014/chart" uri="{C3380CC4-5D6E-409C-BE32-E72D297353CC}">
              <c16:uniqueId val="{00000001-2636-4810-AEEA-7BACF1E871B7}"/>
            </c:ext>
          </c:extLst>
        </c:ser>
        <c:dLbls>
          <c:showLegendKey val="0"/>
          <c:showVal val="0"/>
          <c:showCatName val="0"/>
          <c:showSerName val="0"/>
          <c:showPercent val="0"/>
          <c:showBubbleSize val="0"/>
        </c:dLbls>
        <c:marker val="1"/>
        <c:smooth val="0"/>
        <c:axId val="128793600"/>
        <c:axId val="128799872"/>
      </c:lineChart>
      <c:dateAx>
        <c:axId val="128793600"/>
        <c:scaling>
          <c:orientation val="minMax"/>
        </c:scaling>
        <c:delete val="1"/>
        <c:axPos val="b"/>
        <c:numFmt formatCode="ge" sourceLinked="1"/>
        <c:majorTickMark val="none"/>
        <c:minorTickMark val="none"/>
        <c:tickLblPos val="none"/>
        <c:crossAx val="128799872"/>
        <c:crosses val="autoZero"/>
        <c:auto val="1"/>
        <c:lblOffset val="100"/>
        <c:baseTimeUnit val="years"/>
      </c:dateAx>
      <c:valAx>
        <c:axId val="1287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114.7</c:v>
                </c:pt>
              </c:numCache>
            </c:numRef>
          </c:val>
          <c:extLst>
            <c:ext xmlns:c16="http://schemas.microsoft.com/office/drawing/2014/chart" uri="{C3380CC4-5D6E-409C-BE32-E72D297353CC}">
              <c16:uniqueId val="{00000000-59B9-490E-8152-36851394D5D5}"/>
            </c:ext>
          </c:extLst>
        </c:ser>
        <c:dLbls>
          <c:showLegendKey val="0"/>
          <c:showVal val="0"/>
          <c:showCatName val="0"/>
          <c:showSerName val="0"/>
          <c:showPercent val="0"/>
          <c:showBubbleSize val="0"/>
        </c:dLbls>
        <c:gapWidth val="150"/>
        <c:axId val="123297152"/>
        <c:axId val="12330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102.13</c:v>
                </c:pt>
              </c:numCache>
            </c:numRef>
          </c:val>
          <c:smooth val="0"/>
          <c:extLst>
            <c:ext xmlns:c16="http://schemas.microsoft.com/office/drawing/2014/chart" uri="{C3380CC4-5D6E-409C-BE32-E72D297353CC}">
              <c16:uniqueId val="{00000001-59B9-490E-8152-36851394D5D5}"/>
            </c:ext>
          </c:extLst>
        </c:ser>
        <c:dLbls>
          <c:showLegendKey val="0"/>
          <c:showVal val="0"/>
          <c:showCatName val="0"/>
          <c:showSerName val="0"/>
          <c:showPercent val="0"/>
          <c:showBubbleSize val="0"/>
        </c:dLbls>
        <c:marker val="1"/>
        <c:smooth val="0"/>
        <c:axId val="123297152"/>
        <c:axId val="123303424"/>
      </c:lineChart>
      <c:dateAx>
        <c:axId val="123297152"/>
        <c:scaling>
          <c:orientation val="minMax"/>
        </c:scaling>
        <c:delete val="1"/>
        <c:axPos val="b"/>
        <c:numFmt formatCode="ge" sourceLinked="1"/>
        <c:majorTickMark val="none"/>
        <c:minorTickMark val="none"/>
        <c:tickLblPos val="none"/>
        <c:crossAx val="123303424"/>
        <c:crosses val="autoZero"/>
        <c:auto val="1"/>
        <c:lblOffset val="100"/>
        <c:baseTimeUnit val="years"/>
      </c:dateAx>
      <c:valAx>
        <c:axId val="1233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2.88</c:v>
                </c:pt>
              </c:numCache>
            </c:numRef>
          </c:val>
          <c:extLst>
            <c:ext xmlns:c16="http://schemas.microsoft.com/office/drawing/2014/chart" uri="{C3380CC4-5D6E-409C-BE32-E72D297353CC}">
              <c16:uniqueId val="{00000000-9F7B-4907-89BC-B8BE15DDE9F4}"/>
            </c:ext>
          </c:extLst>
        </c:ser>
        <c:dLbls>
          <c:showLegendKey val="0"/>
          <c:showVal val="0"/>
          <c:showCatName val="0"/>
          <c:showSerName val="0"/>
          <c:showPercent val="0"/>
          <c:showBubbleSize val="0"/>
        </c:dLbls>
        <c:gapWidth val="150"/>
        <c:axId val="123748352"/>
        <c:axId val="12375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23.93</c:v>
                </c:pt>
              </c:numCache>
            </c:numRef>
          </c:val>
          <c:smooth val="0"/>
          <c:extLst>
            <c:ext xmlns:c16="http://schemas.microsoft.com/office/drawing/2014/chart" uri="{C3380CC4-5D6E-409C-BE32-E72D297353CC}">
              <c16:uniqueId val="{00000001-9F7B-4907-89BC-B8BE15DDE9F4}"/>
            </c:ext>
          </c:extLst>
        </c:ser>
        <c:dLbls>
          <c:showLegendKey val="0"/>
          <c:showVal val="0"/>
          <c:showCatName val="0"/>
          <c:showSerName val="0"/>
          <c:showPercent val="0"/>
          <c:showBubbleSize val="0"/>
        </c:dLbls>
        <c:marker val="1"/>
        <c:smooth val="0"/>
        <c:axId val="123748352"/>
        <c:axId val="123750272"/>
      </c:lineChart>
      <c:dateAx>
        <c:axId val="123748352"/>
        <c:scaling>
          <c:orientation val="minMax"/>
        </c:scaling>
        <c:delete val="1"/>
        <c:axPos val="b"/>
        <c:numFmt formatCode="ge" sourceLinked="1"/>
        <c:majorTickMark val="none"/>
        <c:minorTickMark val="none"/>
        <c:tickLblPos val="none"/>
        <c:crossAx val="123750272"/>
        <c:crosses val="autoZero"/>
        <c:auto val="1"/>
        <c:lblOffset val="100"/>
        <c:baseTimeUnit val="years"/>
      </c:dateAx>
      <c:valAx>
        <c:axId val="1237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02B-494B-B479-8B165ADCCA92}"/>
            </c:ext>
          </c:extLst>
        </c:ser>
        <c:dLbls>
          <c:showLegendKey val="0"/>
          <c:showVal val="0"/>
          <c:showCatName val="0"/>
          <c:showSerName val="0"/>
          <c:showPercent val="0"/>
          <c:showBubbleSize val="0"/>
        </c:dLbls>
        <c:gapWidth val="150"/>
        <c:axId val="123773312"/>
        <c:axId val="12377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02B-494B-B479-8B165ADCCA92}"/>
            </c:ext>
          </c:extLst>
        </c:ser>
        <c:dLbls>
          <c:showLegendKey val="0"/>
          <c:showVal val="0"/>
          <c:showCatName val="0"/>
          <c:showSerName val="0"/>
          <c:showPercent val="0"/>
          <c:showBubbleSize val="0"/>
        </c:dLbls>
        <c:marker val="1"/>
        <c:smooth val="0"/>
        <c:axId val="123773312"/>
        <c:axId val="123775232"/>
      </c:lineChart>
      <c:dateAx>
        <c:axId val="123773312"/>
        <c:scaling>
          <c:orientation val="minMax"/>
        </c:scaling>
        <c:delete val="1"/>
        <c:axPos val="b"/>
        <c:numFmt formatCode="ge" sourceLinked="1"/>
        <c:majorTickMark val="none"/>
        <c:minorTickMark val="none"/>
        <c:tickLblPos val="none"/>
        <c:crossAx val="123775232"/>
        <c:crosses val="autoZero"/>
        <c:auto val="1"/>
        <c:lblOffset val="100"/>
        <c:baseTimeUnit val="years"/>
      </c:dateAx>
      <c:valAx>
        <c:axId val="1237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110-48A6-B227-DEBF92E3C1B3}"/>
            </c:ext>
          </c:extLst>
        </c:ser>
        <c:dLbls>
          <c:showLegendKey val="0"/>
          <c:showVal val="0"/>
          <c:showCatName val="0"/>
          <c:showSerName val="0"/>
          <c:showPercent val="0"/>
          <c:showBubbleSize val="0"/>
        </c:dLbls>
        <c:gapWidth val="150"/>
        <c:axId val="123497088"/>
        <c:axId val="12349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109.51</c:v>
                </c:pt>
              </c:numCache>
            </c:numRef>
          </c:val>
          <c:smooth val="0"/>
          <c:extLst>
            <c:ext xmlns:c16="http://schemas.microsoft.com/office/drawing/2014/chart" uri="{C3380CC4-5D6E-409C-BE32-E72D297353CC}">
              <c16:uniqueId val="{00000001-C110-48A6-B227-DEBF92E3C1B3}"/>
            </c:ext>
          </c:extLst>
        </c:ser>
        <c:dLbls>
          <c:showLegendKey val="0"/>
          <c:showVal val="0"/>
          <c:showCatName val="0"/>
          <c:showSerName val="0"/>
          <c:showPercent val="0"/>
          <c:showBubbleSize val="0"/>
        </c:dLbls>
        <c:marker val="1"/>
        <c:smooth val="0"/>
        <c:axId val="123497088"/>
        <c:axId val="123499264"/>
      </c:lineChart>
      <c:dateAx>
        <c:axId val="123497088"/>
        <c:scaling>
          <c:orientation val="minMax"/>
        </c:scaling>
        <c:delete val="1"/>
        <c:axPos val="b"/>
        <c:numFmt formatCode="ge" sourceLinked="1"/>
        <c:majorTickMark val="none"/>
        <c:minorTickMark val="none"/>
        <c:tickLblPos val="none"/>
        <c:crossAx val="123499264"/>
        <c:crosses val="autoZero"/>
        <c:auto val="1"/>
        <c:lblOffset val="100"/>
        <c:baseTimeUnit val="years"/>
      </c:dateAx>
      <c:valAx>
        <c:axId val="1234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28.29</c:v>
                </c:pt>
              </c:numCache>
            </c:numRef>
          </c:val>
          <c:extLst>
            <c:ext xmlns:c16="http://schemas.microsoft.com/office/drawing/2014/chart" uri="{C3380CC4-5D6E-409C-BE32-E72D297353CC}">
              <c16:uniqueId val="{00000000-1259-4E52-87C6-B770D963F282}"/>
            </c:ext>
          </c:extLst>
        </c:ser>
        <c:dLbls>
          <c:showLegendKey val="0"/>
          <c:showVal val="0"/>
          <c:showCatName val="0"/>
          <c:showSerName val="0"/>
          <c:showPercent val="0"/>
          <c:showBubbleSize val="0"/>
        </c:dLbls>
        <c:gapWidth val="150"/>
        <c:axId val="123526528"/>
        <c:axId val="12353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47.44</c:v>
                </c:pt>
              </c:numCache>
            </c:numRef>
          </c:val>
          <c:smooth val="0"/>
          <c:extLst>
            <c:ext xmlns:c16="http://schemas.microsoft.com/office/drawing/2014/chart" uri="{C3380CC4-5D6E-409C-BE32-E72D297353CC}">
              <c16:uniqueId val="{00000001-1259-4E52-87C6-B770D963F282}"/>
            </c:ext>
          </c:extLst>
        </c:ser>
        <c:dLbls>
          <c:showLegendKey val="0"/>
          <c:showVal val="0"/>
          <c:showCatName val="0"/>
          <c:showSerName val="0"/>
          <c:showPercent val="0"/>
          <c:showBubbleSize val="0"/>
        </c:dLbls>
        <c:marker val="1"/>
        <c:smooth val="0"/>
        <c:axId val="123526528"/>
        <c:axId val="123532800"/>
      </c:lineChart>
      <c:dateAx>
        <c:axId val="123526528"/>
        <c:scaling>
          <c:orientation val="minMax"/>
        </c:scaling>
        <c:delete val="1"/>
        <c:axPos val="b"/>
        <c:numFmt formatCode="ge" sourceLinked="1"/>
        <c:majorTickMark val="none"/>
        <c:minorTickMark val="none"/>
        <c:tickLblPos val="none"/>
        <c:crossAx val="123532800"/>
        <c:crosses val="autoZero"/>
        <c:auto val="1"/>
        <c:lblOffset val="100"/>
        <c:baseTimeUnit val="years"/>
      </c:dateAx>
      <c:valAx>
        <c:axId val="1235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1006.45</c:v>
                </c:pt>
              </c:numCache>
            </c:numRef>
          </c:val>
          <c:extLst>
            <c:ext xmlns:c16="http://schemas.microsoft.com/office/drawing/2014/chart" uri="{C3380CC4-5D6E-409C-BE32-E72D297353CC}">
              <c16:uniqueId val="{00000000-5620-4CED-B9D4-B29C02477E16}"/>
            </c:ext>
          </c:extLst>
        </c:ser>
        <c:dLbls>
          <c:showLegendKey val="0"/>
          <c:showVal val="0"/>
          <c:showCatName val="0"/>
          <c:showSerName val="0"/>
          <c:showPercent val="0"/>
          <c:showBubbleSize val="0"/>
        </c:dLbls>
        <c:gapWidth val="150"/>
        <c:axId val="123654144"/>
        <c:axId val="12365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1243.71</c:v>
                </c:pt>
              </c:numCache>
            </c:numRef>
          </c:val>
          <c:smooth val="0"/>
          <c:extLst>
            <c:ext xmlns:c16="http://schemas.microsoft.com/office/drawing/2014/chart" uri="{C3380CC4-5D6E-409C-BE32-E72D297353CC}">
              <c16:uniqueId val="{00000001-5620-4CED-B9D4-B29C02477E16}"/>
            </c:ext>
          </c:extLst>
        </c:ser>
        <c:dLbls>
          <c:showLegendKey val="0"/>
          <c:showVal val="0"/>
          <c:showCatName val="0"/>
          <c:showSerName val="0"/>
          <c:showPercent val="0"/>
          <c:showBubbleSize val="0"/>
        </c:dLbls>
        <c:marker val="1"/>
        <c:smooth val="0"/>
        <c:axId val="123654144"/>
        <c:axId val="123656064"/>
      </c:lineChart>
      <c:dateAx>
        <c:axId val="123654144"/>
        <c:scaling>
          <c:orientation val="minMax"/>
        </c:scaling>
        <c:delete val="1"/>
        <c:axPos val="b"/>
        <c:numFmt formatCode="ge" sourceLinked="1"/>
        <c:majorTickMark val="none"/>
        <c:minorTickMark val="none"/>
        <c:tickLblPos val="none"/>
        <c:crossAx val="123656064"/>
        <c:crosses val="autoZero"/>
        <c:auto val="1"/>
        <c:lblOffset val="100"/>
        <c:baseTimeUnit val="years"/>
      </c:dateAx>
      <c:valAx>
        <c:axId val="1236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99.71</c:v>
                </c:pt>
              </c:numCache>
            </c:numRef>
          </c:val>
          <c:extLst>
            <c:ext xmlns:c16="http://schemas.microsoft.com/office/drawing/2014/chart" uri="{C3380CC4-5D6E-409C-BE32-E72D297353CC}">
              <c16:uniqueId val="{00000000-F513-434F-AA9D-94781C20F859}"/>
            </c:ext>
          </c:extLst>
        </c:ser>
        <c:dLbls>
          <c:showLegendKey val="0"/>
          <c:showVal val="0"/>
          <c:showCatName val="0"/>
          <c:showSerName val="0"/>
          <c:showPercent val="0"/>
          <c:showBubbleSize val="0"/>
        </c:dLbls>
        <c:gapWidth val="150"/>
        <c:axId val="123892096"/>
        <c:axId val="12389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74.3</c:v>
                </c:pt>
              </c:numCache>
            </c:numRef>
          </c:val>
          <c:smooth val="0"/>
          <c:extLst>
            <c:ext xmlns:c16="http://schemas.microsoft.com/office/drawing/2014/chart" uri="{C3380CC4-5D6E-409C-BE32-E72D297353CC}">
              <c16:uniqueId val="{00000001-F513-434F-AA9D-94781C20F859}"/>
            </c:ext>
          </c:extLst>
        </c:ser>
        <c:dLbls>
          <c:showLegendKey val="0"/>
          <c:showVal val="0"/>
          <c:showCatName val="0"/>
          <c:showSerName val="0"/>
          <c:showPercent val="0"/>
          <c:showBubbleSize val="0"/>
        </c:dLbls>
        <c:marker val="1"/>
        <c:smooth val="0"/>
        <c:axId val="123892096"/>
        <c:axId val="123894016"/>
      </c:lineChart>
      <c:dateAx>
        <c:axId val="123892096"/>
        <c:scaling>
          <c:orientation val="minMax"/>
        </c:scaling>
        <c:delete val="1"/>
        <c:axPos val="b"/>
        <c:numFmt formatCode="ge" sourceLinked="1"/>
        <c:majorTickMark val="none"/>
        <c:minorTickMark val="none"/>
        <c:tickLblPos val="none"/>
        <c:crossAx val="123894016"/>
        <c:crosses val="autoZero"/>
        <c:auto val="1"/>
        <c:lblOffset val="100"/>
        <c:baseTimeUnit val="years"/>
      </c:dateAx>
      <c:valAx>
        <c:axId val="1238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9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154.37</c:v>
                </c:pt>
              </c:numCache>
            </c:numRef>
          </c:val>
          <c:extLst>
            <c:ext xmlns:c16="http://schemas.microsoft.com/office/drawing/2014/chart" uri="{C3380CC4-5D6E-409C-BE32-E72D297353CC}">
              <c16:uniqueId val="{00000000-ADCC-47FA-AA1C-FDFBF06041FC}"/>
            </c:ext>
          </c:extLst>
        </c:ser>
        <c:dLbls>
          <c:showLegendKey val="0"/>
          <c:showVal val="0"/>
          <c:showCatName val="0"/>
          <c:showSerName val="0"/>
          <c:showPercent val="0"/>
          <c:showBubbleSize val="0"/>
        </c:dLbls>
        <c:gapWidth val="150"/>
        <c:axId val="123910400"/>
        <c:axId val="12393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221.81</c:v>
                </c:pt>
              </c:numCache>
            </c:numRef>
          </c:val>
          <c:smooth val="0"/>
          <c:extLst>
            <c:ext xmlns:c16="http://schemas.microsoft.com/office/drawing/2014/chart" uri="{C3380CC4-5D6E-409C-BE32-E72D297353CC}">
              <c16:uniqueId val="{00000001-ADCC-47FA-AA1C-FDFBF06041FC}"/>
            </c:ext>
          </c:extLst>
        </c:ser>
        <c:dLbls>
          <c:showLegendKey val="0"/>
          <c:showVal val="0"/>
          <c:showCatName val="0"/>
          <c:showSerName val="0"/>
          <c:showPercent val="0"/>
          <c:showBubbleSize val="0"/>
        </c:dLbls>
        <c:marker val="1"/>
        <c:smooth val="0"/>
        <c:axId val="123910400"/>
        <c:axId val="123933056"/>
      </c:lineChart>
      <c:dateAx>
        <c:axId val="123910400"/>
        <c:scaling>
          <c:orientation val="minMax"/>
        </c:scaling>
        <c:delete val="1"/>
        <c:axPos val="b"/>
        <c:numFmt formatCode="ge" sourceLinked="1"/>
        <c:majorTickMark val="none"/>
        <c:minorTickMark val="none"/>
        <c:tickLblPos val="none"/>
        <c:crossAx val="123933056"/>
        <c:crosses val="autoZero"/>
        <c:auto val="1"/>
        <c:lblOffset val="100"/>
        <c:baseTimeUnit val="years"/>
      </c:dateAx>
      <c:valAx>
        <c:axId val="1239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東近江市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7">
        <f>データ!S6</f>
        <v>114604</v>
      </c>
      <c r="AM8" s="67"/>
      <c r="AN8" s="67"/>
      <c r="AO8" s="67"/>
      <c r="AP8" s="67"/>
      <c r="AQ8" s="67"/>
      <c r="AR8" s="67"/>
      <c r="AS8" s="67"/>
      <c r="AT8" s="66">
        <f>データ!T6</f>
        <v>388.37</v>
      </c>
      <c r="AU8" s="66"/>
      <c r="AV8" s="66"/>
      <c r="AW8" s="66"/>
      <c r="AX8" s="66"/>
      <c r="AY8" s="66"/>
      <c r="AZ8" s="66"/>
      <c r="BA8" s="66"/>
      <c r="BB8" s="66">
        <f>データ!U6</f>
        <v>295.08999999999997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35.78</v>
      </c>
      <c r="J10" s="66"/>
      <c r="K10" s="66"/>
      <c r="L10" s="66"/>
      <c r="M10" s="66"/>
      <c r="N10" s="66"/>
      <c r="O10" s="66"/>
      <c r="P10" s="66">
        <f>データ!P6</f>
        <v>24.74</v>
      </c>
      <c r="Q10" s="66"/>
      <c r="R10" s="66"/>
      <c r="S10" s="66"/>
      <c r="T10" s="66"/>
      <c r="U10" s="66"/>
      <c r="V10" s="66"/>
      <c r="W10" s="66">
        <f>データ!Q6</f>
        <v>90.83</v>
      </c>
      <c r="X10" s="66"/>
      <c r="Y10" s="66"/>
      <c r="Z10" s="66"/>
      <c r="AA10" s="66"/>
      <c r="AB10" s="66"/>
      <c r="AC10" s="66"/>
      <c r="AD10" s="67">
        <f>データ!R6</f>
        <v>2860</v>
      </c>
      <c r="AE10" s="67"/>
      <c r="AF10" s="67"/>
      <c r="AG10" s="67"/>
      <c r="AH10" s="67"/>
      <c r="AI10" s="67"/>
      <c r="AJ10" s="67"/>
      <c r="AK10" s="2"/>
      <c r="AL10" s="67">
        <f>データ!V6</f>
        <v>28329</v>
      </c>
      <c r="AM10" s="67"/>
      <c r="AN10" s="67"/>
      <c r="AO10" s="67"/>
      <c r="AP10" s="67"/>
      <c r="AQ10" s="67"/>
      <c r="AR10" s="67"/>
      <c r="AS10" s="67"/>
      <c r="AT10" s="66">
        <f>データ!W6</f>
        <v>9.33</v>
      </c>
      <c r="AU10" s="66"/>
      <c r="AV10" s="66"/>
      <c r="AW10" s="66"/>
      <c r="AX10" s="66"/>
      <c r="AY10" s="66"/>
      <c r="AZ10" s="66"/>
      <c r="BA10" s="66"/>
      <c r="BB10" s="66">
        <f>データ!X6</f>
        <v>3036.33</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DZ5+DIJgQtV9uSryBUlA0SXD4vYQBO/gJXoCK4Qx0FAu2tbaFoVmXWburLq3I5qGTQM82EKxrEZihp5jiv1pgg==" saltValue="EXtap98tYV3+reFgHP9e9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252131</v>
      </c>
      <c r="D6" s="33">
        <f t="shared" si="3"/>
        <v>46</v>
      </c>
      <c r="E6" s="33">
        <f t="shared" si="3"/>
        <v>17</v>
      </c>
      <c r="F6" s="33">
        <f t="shared" si="3"/>
        <v>4</v>
      </c>
      <c r="G6" s="33">
        <f t="shared" si="3"/>
        <v>0</v>
      </c>
      <c r="H6" s="33" t="str">
        <f t="shared" si="3"/>
        <v>滋賀県　東近江市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35.78</v>
      </c>
      <c r="P6" s="34">
        <f t="shared" si="3"/>
        <v>24.74</v>
      </c>
      <c r="Q6" s="34">
        <f t="shared" si="3"/>
        <v>90.83</v>
      </c>
      <c r="R6" s="34">
        <f t="shared" si="3"/>
        <v>2860</v>
      </c>
      <c r="S6" s="34">
        <f t="shared" si="3"/>
        <v>114604</v>
      </c>
      <c r="T6" s="34">
        <f t="shared" si="3"/>
        <v>388.37</v>
      </c>
      <c r="U6" s="34">
        <f t="shared" si="3"/>
        <v>295.08999999999997</v>
      </c>
      <c r="V6" s="34">
        <f t="shared" si="3"/>
        <v>28329</v>
      </c>
      <c r="W6" s="34">
        <f t="shared" si="3"/>
        <v>9.33</v>
      </c>
      <c r="X6" s="34">
        <f t="shared" si="3"/>
        <v>3036.33</v>
      </c>
      <c r="Y6" s="35" t="str">
        <f>IF(Y7="",NA(),Y7)</f>
        <v>-</v>
      </c>
      <c r="Z6" s="35" t="str">
        <f t="shared" ref="Z6:AH6" si="4">IF(Z7="",NA(),Z7)</f>
        <v>-</v>
      </c>
      <c r="AA6" s="35" t="str">
        <f t="shared" si="4"/>
        <v>-</v>
      </c>
      <c r="AB6" s="35" t="str">
        <f t="shared" si="4"/>
        <v>-</v>
      </c>
      <c r="AC6" s="35">
        <f t="shared" si="4"/>
        <v>114.7</v>
      </c>
      <c r="AD6" s="35" t="str">
        <f t="shared" si="4"/>
        <v>-</v>
      </c>
      <c r="AE6" s="35" t="str">
        <f t="shared" si="4"/>
        <v>-</v>
      </c>
      <c r="AF6" s="35" t="str">
        <f t="shared" si="4"/>
        <v>-</v>
      </c>
      <c r="AG6" s="35" t="str">
        <f t="shared" si="4"/>
        <v>-</v>
      </c>
      <c r="AH6" s="35">
        <f t="shared" si="4"/>
        <v>102.13</v>
      </c>
      <c r="AI6" s="34" t="str">
        <f>IF(AI7="","",IF(AI7="-","【-】","【"&amp;SUBSTITUTE(TEXT(AI7,"#,##0.00"),"-","△")&amp;"】"))</f>
        <v>【102.38】</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109.51</v>
      </c>
      <c r="AT6" s="34" t="str">
        <f>IF(AT7="","",IF(AT7="-","【-】","【"&amp;SUBSTITUTE(TEXT(AT7,"#,##0.00"),"-","△")&amp;"】"))</f>
        <v>【102.97】</v>
      </c>
      <c r="AU6" s="35" t="str">
        <f>IF(AU7="",NA(),AU7)</f>
        <v>-</v>
      </c>
      <c r="AV6" s="35" t="str">
        <f t="shared" ref="AV6:BD6" si="6">IF(AV7="",NA(),AV7)</f>
        <v>-</v>
      </c>
      <c r="AW6" s="35" t="str">
        <f t="shared" si="6"/>
        <v>-</v>
      </c>
      <c r="AX6" s="35" t="str">
        <f t="shared" si="6"/>
        <v>-</v>
      </c>
      <c r="AY6" s="35">
        <f t="shared" si="6"/>
        <v>28.29</v>
      </c>
      <c r="AZ6" s="35" t="str">
        <f t="shared" si="6"/>
        <v>-</v>
      </c>
      <c r="BA6" s="35" t="str">
        <f t="shared" si="6"/>
        <v>-</v>
      </c>
      <c r="BB6" s="35" t="str">
        <f t="shared" si="6"/>
        <v>-</v>
      </c>
      <c r="BC6" s="35" t="str">
        <f t="shared" si="6"/>
        <v>-</v>
      </c>
      <c r="BD6" s="35">
        <f t="shared" si="6"/>
        <v>47.44</v>
      </c>
      <c r="BE6" s="34" t="str">
        <f>IF(BE7="","",IF(BE7="-","【-】","【"&amp;SUBSTITUTE(TEXT(BE7,"#,##0.00"),"-","△")&amp;"】"))</f>
        <v>【54.73】</v>
      </c>
      <c r="BF6" s="35" t="str">
        <f>IF(BF7="",NA(),BF7)</f>
        <v>-</v>
      </c>
      <c r="BG6" s="35" t="str">
        <f t="shared" ref="BG6:BO6" si="7">IF(BG7="",NA(),BG7)</f>
        <v>-</v>
      </c>
      <c r="BH6" s="35" t="str">
        <f t="shared" si="7"/>
        <v>-</v>
      </c>
      <c r="BI6" s="35" t="str">
        <f t="shared" si="7"/>
        <v>-</v>
      </c>
      <c r="BJ6" s="35">
        <f t="shared" si="7"/>
        <v>1006.45</v>
      </c>
      <c r="BK6" s="35" t="str">
        <f t="shared" si="7"/>
        <v>-</v>
      </c>
      <c r="BL6" s="35" t="str">
        <f t="shared" si="7"/>
        <v>-</v>
      </c>
      <c r="BM6" s="35" t="str">
        <f t="shared" si="7"/>
        <v>-</v>
      </c>
      <c r="BN6" s="35" t="str">
        <f t="shared" si="7"/>
        <v>-</v>
      </c>
      <c r="BO6" s="35">
        <f t="shared" si="7"/>
        <v>1243.71</v>
      </c>
      <c r="BP6" s="34" t="str">
        <f>IF(BP7="","",IF(BP7="-","【-】","【"&amp;SUBSTITUTE(TEXT(BP7,"#,##0.00"),"-","△")&amp;"】"))</f>
        <v>【1,225.44】</v>
      </c>
      <c r="BQ6" s="35" t="str">
        <f>IF(BQ7="",NA(),BQ7)</f>
        <v>-</v>
      </c>
      <c r="BR6" s="35" t="str">
        <f t="shared" ref="BR6:BZ6" si="8">IF(BR7="",NA(),BR7)</f>
        <v>-</v>
      </c>
      <c r="BS6" s="35" t="str">
        <f t="shared" si="8"/>
        <v>-</v>
      </c>
      <c r="BT6" s="35" t="str">
        <f t="shared" si="8"/>
        <v>-</v>
      </c>
      <c r="BU6" s="35">
        <f t="shared" si="8"/>
        <v>99.71</v>
      </c>
      <c r="BV6" s="35" t="str">
        <f t="shared" si="8"/>
        <v>-</v>
      </c>
      <c r="BW6" s="35" t="str">
        <f t="shared" si="8"/>
        <v>-</v>
      </c>
      <c r="BX6" s="35" t="str">
        <f t="shared" si="8"/>
        <v>-</v>
      </c>
      <c r="BY6" s="35" t="str">
        <f t="shared" si="8"/>
        <v>-</v>
      </c>
      <c r="BZ6" s="35">
        <f t="shared" si="8"/>
        <v>74.3</v>
      </c>
      <c r="CA6" s="34" t="str">
        <f>IF(CA7="","",IF(CA7="-","【-】","【"&amp;SUBSTITUTE(TEXT(CA7,"#,##0.00"),"-","△")&amp;"】"))</f>
        <v>【75.58】</v>
      </c>
      <c r="CB6" s="35" t="str">
        <f>IF(CB7="",NA(),CB7)</f>
        <v>-</v>
      </c>
      <c r="CC6" s="35" t="str">
        <f t="shared" ref="CC6:CK6" si="9">IF(CC7="",NA(),CC7)</f>
        <v>-</v>
      </c>
      <c r="CD6" s="35" t="str">
        <f t="shared" si="9"/>
        <v>-</v>
      </c>
      <c r="CE6" s="35" t="str">
        <f t="shared" si="9"/>
        <v>-</v>
      </c>
      <c r="CF6" s="35">
        <f t="shared" si="9"/>
        <v>154.37</v>
      </c>
      <c r="CG6" s="35" t="str">
        <f t="shared" si="9"/>
        <v>-</v>
      </c>
      <c r="CH6" s="35" t="str">
        <f t="shared" si="9"/>
        <v>-</v>
      </c>
      <c r="CI6" s="35" t="str">
        <f t="shared" si="9"/>
        <v>-</v>
      </c>
      <c r="CJ6" s="35" t="str">
        <f t="shared" si="9"/>
        <v>-</v>
      </c>
      <c r="CK6" s="35">
        <f t="shared" si="9"/>
        <v>221.81</v>
      </c>
      <c r="CL6" s="34" t="str">
        <f>IF(CL7="","",IF(CL7="-","【-】","【"&amp;SUBSTITUTE(TEXT(CL7,"#,##0.00"),"-","△")&amp;"】"))</f>
        <v>【215.23】</v>
      </c>
      <c r="CM6" s="35" t="str">
        <f>IF(CM7="",NA(),CM7)</f>
        <v>-</v>
      </c>
      <c r="CN6" s="35" t="str">
        <f t="shared" ref="CN6:CV6" si="10">IF(CN7="",NA(),CN7)</f>
        <v>-</v>
      </c>
      <c r="CO6" s="35" t="str">
        <f t="shared" si="10"/>
        <v>-</v>
      </c>
      <c r="CP6" s="35" t="str">
        <f t="shared" si="10"/>
        <v>-</v>
      </c>
      <c r="CQ6" s="35">
        <f t="shared" si="10"/>
        <v>91.44</v>
      </c>
      <c r="CR6" s="35" t="str">
        <f t="shared" si="10"/>
        <v>-</v>
      </c>
      <c r="CS6" s="35" t="str">
        <f t="shared" si="10"/>
        <v>-</v>
      </c>
      <c r="CT6" s="35" t="str">
        <f t="shared" si="10"/>
        <v>-</v>
      </c>
      <c r="CU6" s="35" t="str">
        <f t="shared" si="10"/>
        <v>-</v>
      </c>
      <c r="CV6" s="35">
        <f t="shared" si="10"/>
        <v>43.36</v>
      </c>
      <c r="CW6" s="34" t="str">
        <f>IF(CW7="","",IF(CW7="-","【-】","【"&amp;SUBSTITUTE(TEXT(CW7,"#,##0.00"),"-","△")&amp;"】"))</f>
        <v>【42.66】</v>
      </c>
      <c r="CX6" s="35" t="str">
        <f>IF(CX7="",NA(),CX7)</f>
        <v>-</v>
      </c>
      <c r="CY6" s="35" t="str">
        <f t="shared" ref="CY6:DG6" si="11">IF(CY7="",NA(),CY7)</f>
        <v>-</v>
      </c>
      <c r="CZ6" s="35" t="str">
        <f t="shared" si="11"/>
        <v>-</v>
      </c>
      <c r="DA6" s="35" t="str">
        <f t="shared" si="11"/>
        <v>-</v>
      </c>
      <c r="DB6" s="35">
        <f t="shared" si="11"/>
        <v>78.239999999999995</v>
      </c>
      <c r="DC6" s="35" t="str">
        <f t="shared" si="11"/>
        <v>-</v>
      </c>
      <c r="DD6" s="35" t="str">
        <f t="shared" si="11"/>
        <v>-</v>
      </c>
      <c r="DE6" s="35" t="str">
        <f t="shared" si="11"/>
        <v>-</v>
      </c>
      <c r="DF6" s="35" t="str">
        <f t="shared" si="11"/>
        <v>-</v>
      </c>
      <c r="DG6" s="35">
        <f t="shared" si="11"/>
        <v>83.06</v>
      </c>
      <c r="DH6" s="34" t="str">
        <f>IF(DH7="","",IF(DH7="-","【-】","【"&amp;SUBSTITUTE(TEXT(DH7,"#,##0.00"),"-","△")&amp;"】"))</f>
        <v>【82.67】</v>
      </c>
      <c r="DI6" s="35" t="str">
        <f>IF(DI7="",NA(),DI7)</f>
        <v>-</v>
      </c>
      <c r="DJ6" s="35" t="str">
        <f t="shared" ref="DJ6:DR6" si="12">IF(DJ7="",NA(),DJ7)</f>
        <v>-</v>
      </c>
      <c r="DK6" s="35" t="str">
        <f t="shared" si="12"/>
        <v>-</v>
      </c>
      <c r="DL6" s="35" t="str">
        <f t="shared" si="12"/>
        <v>-</v>
      </c>
      <c r="DM6" s="35">
        <f t="shared" si="12"/>
        <v>2.88</v>
      </c>
      <c r="DN6" s="35" t="str">
        <f t="shared" si="12"/>
        <v>-</v>
      </c>
      <c r="DO6" s="35" t="str">
        <f t="shared" si="12"/>
        <v>-</v>
      </c>
      <c r="DP6" s="35" t="str">
        <f t="shared" si="12"/>
        <v>-</v>
      </c>
      <c r="DQ6" s="35" t="str">
        <f t="shared" si="12"/>
        <v>-</v>
      </c>
      <c r="DR6" s="35">
        <f t="shared" si="12"/>
        <v>23.93</v>
      </c>
      <c r="DS6" s="34" t="str">
        <f>IF(DS7="","",IF(DS7="-","【-】","【"&amp;SUBSTITUTE(TEXT(DS7,"#,##0.00"),"-","△")&amp;"】"))</f>
        <v>【24.65】</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【0.10】</v>
      </c>
    </row>
    <row r="7" spans="1:148" s="36" customFormat="1" x14ac:dyDescent="0.15">
      <c r="A7" s="28"/>
      <c r="B7" s="37">
        <v>2017</v>
      </c>
      <c r="C7" s="37">
        <v>252131</v>
      </c>
      <c r="D7" s="37">
        <v>46</v>
      </c>
      <c r="E7" s="37">
        <v>17</v>
      </c>
      <c r="F7" s="37">
        <v>4</v>
      </c>
      <c r="G7" s="37">
        <v>0</v>
      </c>
      <c r="H7" s="37" t="s">
        <v>108</v>
      </c>
      <c r="I7" s="37" t="s">
        <v>109</v>
      </c>
      <c r="J7" s="37" t="s">
        <v>110</v>
      </c>
      <c r="K7" s="37" t="s">
        <v>111</v>
      </c>
      <c r="L7" s="37" t="s">
        <v>112</v>
      </c>
      <c r="M7" s="37" t="s">
        <v>113</v>
      </c>
      <c r="N7" s="38" t="s">
        <v>114</v>
      </c>
      <c r="O7" s="38">
        <v>35.78</v>
      </c>
      <c r="P7" s="38">
        <v>24.74</v>
      </c>
      <c r="Q7" s="38">
        <v>90.83</v>
      </c>
      <c r="R7" s="38">
        <v>2860</v>
      </c>
      <c r="S7" s="38">
        <v>114604</v>
      </c>
      <c r="T7" s="38">
        <v>388.37</v>
      </c>
      <c r="U7" s="38">
        <v>295.08999999999997</v>
      </c>
      <c r="V7" s="38">
        <v>28329</v>
      </c>
      <c r="W7" s="38">
        <v>9.33</v>
      </c>
      <c r="X7" s="38">
        <v>3036.33</v>
      </c>
      <c r="Y7" s="38" t="s">
        <v>114</v>
      </c>
      <c r="Z7" s="38" t="s">
        <v>114</v>
      </c>
      <c r="AA7" s="38" t="s">
        <v>114</v>
      </c>
      <c r="AB7" s="38" t="s">
        <v>114</v>
      </c>
      <c r="AC7" s="38">
        <v>114.7</v>
      </c>
      <c r="AD7" s="38" t="s">
        <v>114</v>
      </c>
      <c r="AE7" s="38" t="s">
        <v>114</v>
      </c>
      <c r="AF7" s="38" t="s">
        <v>114</v>
      </c>
      <c r="AG7" s="38" t="s">
        <v>114</v>
      </c>
      <c r="AH7" s="38">
        <v>102.13</v>
      </c>
      <c r="AI7" s="38">
        <v>102.38</v>
      </c>
      <c r="AJ7" s="38" t="s">
        <v>114</v>
      </c>
      <c r="AK7" s="38" t="s">
        <v>114</v>
      </c>
      <c r="AL7" s="38" t="s">
        <v>114</v>
      </c>
      <c r="AM7" s="38" t="s">
        <v>114</v>
      </c>
      <c r="AN7" s="38">
        <v>0</v>
      </c>
      <c r="AO7" s="38" t="s">
        <v>114</v>
      </c>
      <c r="AP7" s="38" t="s">
        <v>114</v>
      </c>
      <c r="AQ7" s="38" t="s">
        <v>114</v>
      </c>
      <c r="AR7" s="38" t="s">
        <v>114</v>
      </c>
      <c r="AS7" s="38">
        <v>109.51</v>
      </c>
      <c r="AT7" s="38">
        <v>102.97</v>
      </c>
      <c r="AU7" s="38" t="s">
        <v>114</v>
      </c>
      <c r="AV7" s="38" t="s">
        <v>114</v>
      </c>
      <c r="AW7" s="38" t="s">
        <v>114</v>
      </c>
      <c r="AX7" s="38" t="s">
        <v>114</v>
      </c>
      <c r="AY7" s="38">
        <v>28.29</v>
      </c>
      <c r="AZ7" s="38" t="s">
        <v>114</v>
      </c>
      <c r="BA7" s="38" t="s">
        <v>114</v>
      </c>
      <c r="BB7" s="38" t="s">
        <v>114</v>
      </c>
      <c r="BC7" s="38" t="s">
        <v>114</v>
      </c>
      <c r="BD7" s="38">
        <v>47.44</v>
      </c>
      <c r="BE7" s="38">
        <v>54.73</v>
      </c>
      <c r="BF7" s="38" t="s">
        <v>114</v>
      </c>
      <c r="BG7" s="38" t="s">
        <v>114</v>
      </c>
      <c r="BH7" s="38" t="s">
        <v>114</v>
      </c>
      <c r="BI7" s="38" t="s">
        <v>114</v>
      </c>
      <c r="BJ7" s="38">
        <v>1006.45</v>
      </c>
      <c r="BK7" s="38" t="s">
        <v>114</v>
      </c>
      <c r="BL7" s="38" t="s">
        <v>114</v>
      </c>
      <c r="BM7" s="38" t="s">
        <v>114</v>
      </c>
      <c r="BN7" s="38" t="s">
        <v>114</v>
      </c>
      <c r="BO7" s="38">
        <v>1243.71</v>
      </c>
      <c r="BP7" s="38">
        <v>1225.44</v>
      </c>
      <c r="BQ7" s="38" t="s">
        <v>114</v>
      </c>
      <c r="BR7" s="38" t="s">
        <v>114</v>
      </c>
      <c r="BS7" s="38" t="s">
        <v>114</v>
      </c>
      <c r="BT7" s="38" t="s">
        <v>114</v>
      </c>
      <c r="BU7" s="38">
        <v>99.71</v>
      </c>
      <c r="BV7" s="38" t="s">
        <v>114</v>
      </c>
      <c r="BW7" s="38" t="s">
        <v>114</v>
      </c>
      <c r="BX7" s="38" t="s">
        <v>114</v>
      </c>
      <c r="BY7" s="38" t="s">
        <v>114</v>
      </c>
      <c r="BZ7" s="38">
        <v>74.3</v>
      </c>
      <c r="CA7" s="38">
        <v>75.58</v>
      </c>
      <c r="CB7" s="38" t="s">
        <v>114</v>
      </c>
      <c r="CC7" s="38" t="s">
        <v>114</v>
      </c>
      <c r="CD7" s="38" t="s">
        <v>114</v>
      </c>
      <c r="CE7" s="38" t="s">
        <v>114</v>
      </c>
      <c r="CF7" s="38">
        <v>154.37</v>
      </c>
      <c r="CG7" s="38" t="s">
        <v>114</v>
      </c>
      <c r="CH7" s="38" t="s">
        <v>114</v>
      </c>
      <c r="CI7" s="38" t="s">
        <v>114</v>
      </c>
      <c r="CJ7" s="38" t="s">
        <v>114</v>
      </c>
      <c r="CK7" s="38">
        <v>221.81</v>
      </c>
      <c r="CL7" s="38">
        <v>215.23</v>
      </c>
      <c r="CM7" s="38" t="s">
        <v>114</v>
      </c>
      <c r="CN7" s="38" t="s">
        <v>114</v>
      </c>
      <c r="CO7" s="38" t="s">
        <v>114</v>
      </c>
      <c r="CP7" s="38" t="s">
        <v>114</v>
      </c>
      <c r="CQ7" s="38">
        <v>91.44</v>
      </c>
      <c r="CR7" s="38" t="s">
        <v>114</v>
      </c>
      <c r="CS7" s="38" t="s">
        <v>114</v>
      </c>
      <c r="CT7" s="38" t="s">
        <v>114</v>
      </c>
      <c r="CU7" s="38" t="s">
        <v>114</v>
      </c>
      <c r="CV7" s="38">
        <v>43.36</v>
      </c>
      <c r="CW7" s="38">
        <v>42.66</v>
      </c>
      <c r="CX7" s="38" t="s">
        <v>114</v>
      </c>
      <c r="CY7" s="38" t="s">
        <v>114</v>
      </c>
      <c r="CZ7" s="38" t="s">
        <v>114</v>
      </c>
      <c r="DA7" s="38" t="s">
        <v>114</v>
      </c>
      <c r="DB7" s="38">
        <v>78.239999999999995</v>
      </c>
      <c r="DC7" s="38" t="s">
        <v>114</v>
      </c>
      <c r="DD7" s="38" t="s">
        <v>114</v>
      </c>
      <c r="DE7" s="38" t="s">
        <v>114</v>
      </c>
      <c r="DF7" s="38" t="s">
        <v>114</v>
      </c>
      <c r="DG7" s="38">
        <v>83.06</v>
      </c>
      <c r="DH7" s="38">
        <v>82.67</v>
      </c>
      <c r="DI7" s="38" t="s">
        <v>114</v>
      </c>
      <c r="DJ7" s="38" t="s">
        <v>114</v>
      </c>
      <c r="DK7" s="38" t="s">
        <v>114</v>
      </c>
      <c r="DL7" s="38" t="s">
        <v>114</v>
      </c>
      <c r="DM7" s="38">
        <v>2.88</v>
      </c>
      <c r="DN7" s="38" t="s">
        <v>114</v>
      </c>
      <c r="DO7" s="38" t="s">
        <v>114</v>
      </c>
      <c r="DP7" s="38" t="s">
        <v>114</v>
      </c>
      <c r="DQ7" s="38" t="s">
        <v>114</v>
      </c>
      <c r="DR7" s="38">
        <v>23.93</v>
      </c>
      <c r="DS7" s="38">
        <v>24.65</v>
      </c>
      <c r="DT7" s="38" t="s">
        <v>114</v>
      </c>
      <c r="DU7" s="38" t="s">
        <v>114</v>
      </c>
      <c r="DV7" s="38" t="s">
        <v>114</v>
      </c>
      <c r="DW7" s="38" t="s">
        <v>114</v>
      </c>
      <c r="DX7" s="38">
        <v>0</v>
      </c>
      <c r="DY7" s="38" t="s">
        <v>114</v>
      </c>
      <c r="DZ7" s="38" t="s">
        <v>114</v>
      </c>
      <c r="EA7" s="38" t="s">
        <v>114</v>
      </c>
      <c r="EB7" s="38" t="s">
        <v>114</v>
      </c>
      <c r="EC7" s="38">
        <v>0</v>
      </c>
      <c r="ED7" s="38">
        <v>0</v>
      </c>
      <c r="EE7" s="38" t="s">
        <v>114</v>
      </c>
      <c r="EF7" s="38" t="s">
        <v>114</v>
      </c>
      <c r="EG7" s="38" t="s">
        <v>114</v>
      </c>
      <c r="EH7" s="38" t="s">
        <v>114</v>
      </c>
      <c r="EI7" s="38">
        <v>0</v>
      </c>
      <c r="EJ7" s="38" t="s">
        <v>114</v>
      </c>
      <c r="EK7" s="38" t="s">
        <v>114</v>
      </c>
      <c r="EL7" s="38" t="s">
        <v>114</v>
      </c>
      <c r="EM7" s="38" t="s">
        <v>114</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Printed>2019-01-22T02:43:18Z</cp:lastPrinted>
  <dcterms:created xsi:type="dcterms:W3CDTF">2018-12-03T08:53:29Z</dcterms:created>
  <dcterms:modified xsi:type="dcterms:W3CDTF">2020-03-05T02:44:23Z</dcterms:modified>
</cp:coreProperties>
</file>