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4_水道課\030：庶務\010：庶務全般\調査・報告（財政課）\R5\R6.1.29〆公営企業に係る経営比較分析表（令和４年度決算）の分析等について\252131_東近江市\"/>
    </mc:Choice>
  </mc:AlternateContent>
  <xr:revisionPtr revIDLastSave="0" documentId="13_ncr:1_{C113F96E-8B04-477A-84C5-EBE2AA33CF8A}" xr6:coauthVersionLast="36" xr6:coauthVersionMax="36" xr10:uidLastSave="{00000000-0000-0000-0000-000000000000}"/>
  <workbookProtection workbookAlgorithmName="SHA-512" workbookHashValue="t41ziutVD2wHeMTwOTjZBuILZPN7jWKeiod900iCy64YIWXATrtfBxEghSFzkorZYIuxWDUR8w3lH/02FWQmRQ==" workbookSaltValue="6hgK4GtYWaIUbaHTCfbzL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<sst xmlns="http://schemas.openxmlformats.org/spreadsheetml/2006/main" count="228" uniqueCount="115">
  <si>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</si>
  <si>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</si>
  <si>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</si>
  <si>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</si>
  <si>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</si>
  <si>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</si>
  <si>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</si>
  <si>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</si>
  <si>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</si>
  <si>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</si>
  <si>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</si>
  <si>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</si>
  <si>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</si>
  <si>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</si>
  <si>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</si>
  <si>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</si>
  <si>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</si>
  <si>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</si>
  <si>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</si>
  <si>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</si>
  <si>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</si>
  <si>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</si>
  <si>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</si>
  <si>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</si>
  <si>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</si>
  <si>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</si>
  <si>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</si>
  <si>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</si>
  <si>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</si>
  <si>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</si>
  <si>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</si>
  <si>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</si>
  <si>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</si>
  <si>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</si>
  <si>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</si>
  <si>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</si>
  <si>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</si>
  <si>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</si>
  <si>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</si>
  <si>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</si>
  <si>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</si>
  <si>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</si>
  <si>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</si>
  <si>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</si>
  <si>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</si>
  <si>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</si>
  <si>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</si>
  <si>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</si>
  <si>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</si>
  <si>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</si>
  <si>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</si>
  <si>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</si>
  <si>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</si>
  <si>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</si>
  <si>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</si>
  <si>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</si>
  <si>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</si>
  <si>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</si>
  <si>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</si>
  <si>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</si>
  <si>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</si>
  <si>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</si>
  <si>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</si>
  <si>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</si>
  <si>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</si>
  <si>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</si>
  <si>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</si>
  <si>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</si>
  <si>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</si>
  <si>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</si>
  <si>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</si>
  <si>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</si>
  <si>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</si>
  <si>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</si>
  <si>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</si>
  <si>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</si>
  <si>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</si>
  <si>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</si>
  <si>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</si>
  <si>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</si>
  <si>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</si>
  <si>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</si>
  <si>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</si>
  <si>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</si>
  <si>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</si>
  <si>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</si>
  <si>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</si>
  <si>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</si>
  <si>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</si>
  <si>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</si>
  <si>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</si>
  <si>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</si>
  <si>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</si>
  <si>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</si>
  <si>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</si>
  <si>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</si>
  <si>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</si>
  <si>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</si>
  <si>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</si>
  <si>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</si>
  <si>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</si>
  <si>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</si>
  <si>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</si>
  <si>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</si>
  <si>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</si>
  <si>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</si>
  <si>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</si>
  <si>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</si>
  <si>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</si>
  <si>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</si>
  <si>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</si>
  <si>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</si>
  <si>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➀有形固定資産減価償却率は年々上昇しており、今後も資産の老朽化が進んでいきます。施設整備計画を基に施設や管路の更新を計画的に進めていく必要があります。
　②管路経年化率及び③管路更新率は類似団体と比較して、低い水準となっています。今後、既設管路が耐用年数に達し、更新が必要となる管路が増加していくことが見込まれるため、計画的に管路更新を行い、管路更新率を上昇させる必要があります。
</t>
    <rPh sb="2" eb="4">
      <t>ユウケイ</t>
    </rPh>
    <rPh sb="4" eb="6">
      <t>コテイ</t>
    </rPh>
    <rPh sb="6" eb="8">
      <t>シサン</t>
    </rPh>
    <rPh sb="8" eb="10">
      <t>ゲンカ</t>
    </rPh>
    <rPh sb="10" eb="12">
      <t>ショウキャク</t>
    </rPh>
    <rPh sb="12" eb="13">
      <t>リツ</t>
    </rPh>
    <rPh sb="14" eb="16">
      <t>ネンネン</t>
    </rPh>
    <rPh sb="16" eb="18">
      <t>ジョウショウ</t>
    </rPh>
    <rPh sb="23" eb="25">
      <t>コンゴ</t>
    </rPh>
    <rPh sb="26" eb="28">
      <t>シサン</t>
    </rPh>
    <rPh sb="29" eb="32">
      <t>ロウキュウカ</t>
    </rPh>
    <rPh sb="33" eb="34">
      <t>スス</t>
    </rPh>
    <rPh sb="41" eb="43">
      <t>シセツ</t>
    </rPh>
    <rPh sb="43" eb="45">
      <t>セイビ</t>
    </rPh>
    <rPh sb="45" eb="47">
      <t>ケイカク</t>
    </rPh>
    <rPh sb="48" eb="49">
      <t>モト</t>
    </rPh>
    <rPh sb="50" eb="52">
      <t>シセツ</t>
    </rPh>
    <rPh sb="53" eb="55">
      <t>カンロ</t>
    </rPh>
    <rPh sb="56" eb="58">
      <t>コウシン</t>
    </rPh>
    <rPh sb="59" eb="62">
      <t>ケイカクテキ</t>
    </rPh>
    <rPh sb="63" eb="64">
      <t>スス</t>
    </rPh>
    <rPh sb="68" eb="70">
      <t>ヒツヨウ</t>
    </rPh>
    <rPh sb="79" eb="81">
      <t>カンロ</t>
    </rPh>
    <rPh sb="81" eb="84">
      <t>ケイネンカ</t>
    </rPh>
    <rPh sb="84" eb="85">
      <t>リツ</t>
    </rPh>
    <rPh sb="85" eb="86">
      <t>オヨ</t>
    </rPh>
    <rPh sb="88" eb="90">
      <t>カンロ</t>
    </rPh>
    <rPh sb="90" eb="92">
      <t>コウシン</t>
    </rPh>
    <rPh sb="92" eb="93">
      <t>リツ</t>
    </rPh>
    <rPh sb="94" eb="96">
      <t>ルイジ</t>
    </rPh>
    <rPh sb="96" eb="98">
      <t>ダンタイ</t>
    </rPh>
    <rPh sb="99" eb="101">
      <t>ヒカク</t>
    </rPh>
    <rPh sb="104" eb="105">
      <t>ヒク</t>
    </rPh>
    <rPh sb="106" eb="108">
      <t>スイジュン</t>
    </rPh>
    <rPh sb="116" eb="118">
      <t>コンゴ</t>
    </rPh>
    <rPh sb="119" eb="121">
      <t>キセツ</t>
    </rPh>
    <rPh sb="121" eb="123">
      <t>カンロ</t>
    </rPh>
    <rPh sb="124" eb="126">
      <t>タイヨウ</t>
    </rPh>
    <rPh sb="126" eb="128">
      <t>ネンスウ</t>
    </rPh>
    <rPh sb="129" eb="130">
      <t>タッ</t>
    </rPh>
    <rPh sb="132" eb="134">
      <t>コウシン</t>
    </rPh>
    <rPh sb="135" eb="137">
      <t>ヒツヨウ</t>
    </rPh>
    <rPh sb="140" eb="142">
      <t>カンロ</t>
    </rPh>
    <rPh sb="143" eb="145">
      <t>ゾウカ</t>
    </rPh>
    <rPh sb="152" eb="154">
      <t>ミコ</t>
    </rPh>
    <rPh sb="160" eb="162">
      <t>ケイカク</t>
    </rPh>
    <rPh sb="162" eb="163">
      <t>テキ</t>
    </rPh>
    <rPh sb="164" eb="166">
      <t>カンロ</t>
    </rPh>
    <rPh sb="166" eb="168">
      <t>コウシン</t>
    </rPh>
    <rPh sb="169" eb="170">
      <t>オコナ</t>
    </rPh>
    <rPh sb="172" eb="174">
      <t>カンロ</t>
    </rPh>
    <rPh sb="174" eb="176">
      <t>コウシン</t>
    </rPh>
    <rPh sb="176" eb="177">
      <t>リツ</t>
    </rPh>
    <rPh sb="178" eb="180">
      <t>ジョウショウ</t>
    </rPh>
    <rPh sb="183" eb="185">
      <t>ヒツヨウ</t>
    </rPh>
    <phoneticPr fontId="4"/>
  </si>
  <si>
    <t>　令和４年度における単年度収支は、前年度に引き続き黒字経営を維持することができました。類似団体の数値や各種指標の基準値から見ても、経営状態については健全な状態を維持できていると考えられます。
　しかし、今後は給水人口の減少により、給水収益が減少することが見込まれ、また、施設や管路の更新を進めていく必要があることから、多額の資金が必要となり、経営状況は厳しくなっていくことが想定されます。
　経営戦略と施設整備計画を基に、企業債の借入なども慎重に検討を行いつつ、更新投資の財源を確保しながら、計画的に施設や管路の更新を進めていく必要があります。</t>
    <rPh sb="1" eb="3">
      <t>レイワ</t>
    </rPh>
    <rPh sb="4" eb="6">
      <t>ネンド</t>
    </rPh>
    <rPh sb="10" eb="13">
      <t>タンネンド</t>
    </rPh>
    <rPh sb="13" eb="15">
      <t>シュウシ</t>
    </rPh>
    <rPh sb="17" eb="20">
      <t>ゼンネンド</t>
    </rPh>
    <rPh sb="21" eb="22">
      <t>ヒ</t>
    </rPh>
    <rPh sb="23" eb="24">
      <t>ツヅ</t>
    </rPh>
    <rPh sb="25" eb="27">
      <t>クロジ</t>
    </rPh>
    <rPh sb="27" eb="29">
      <t>ケイエイ</t>
    </rPh>
    <rPh sb="30" eb="32">
      <t>イジ</t>
    </rPh>
    <rPh sb="43" eb="45">
      <t>ルイジ</t>
    </rPh>
    <rPh sb="45" eb="47">
      <t>ダンタイ</t>
    </rPh>
    <rPh sb="48" eb="50">
      <t>スウチ</t>
    </rPh>
    <rPh sb="51" eb="53">
      <t>カクシュ</t>
    </rPh>
    <rPh sb="53" eb="55">
      <t>シヒョウ</t>
    </rPh>
    <rPh sb="56" eb="59">
      <t>キジュンチ</t>
    </rPh>
    <rPh sb="61" eb="62">
      <t>ミ</t>
    </rPh>
    <rPh sb="65" eb="67">
      <t>ケイエイ</t>
    </rPh>
    <rPh sb="67" eb="69">
      <t>ジョウタイ</t>
    </rPh>
    <rPh sb="74" eb="76">
      <t>ケンゼン</t>
    </rPh>
    <rPh sb="77" eb="79">
      <t>ジョウタイ</t>
    </rPh>
    <rPh sb="80" eb="82">
      <t>イジ</t>
    </rPh>
    <rPh sb="88" eb="89">
      <t>カンガ</t>
    </rPh>
    <rPh sb="101" eb="103">
      <t>コンゴ</t>
    </rPh>
    <rPh sb="104" eb="106">
      <t>キュウスイ</t>
    </rPh>
    <rPh sb="106" eb="108">
      <t>ジンコウ</t>
    </rPh>
    <rPh sb="109" eb="111">
      <t>ゲンショウ</t>
    </rPh>
    <rPh sb="115" eb="117">
      <t>キュウスイ</t>
    </rPh>
    <rPh sb="117" eb="119">
      <t>シュウエキ</t>
    </rPh>
    <rPh sb="120" eb="122">
      <t>ゲンショウ</t>
    </rPh>
    <rPh sb="127" eb="129">
      <t>ミコ</t>
    </rPh>
    <rPh sb="135" eb="137">
      <t>シセツ</t>
    </rPh>
    <rPh sb="138" eb="140">
      <t>カンロ</t>
    </rPh>
    <rPh sb="141" eb="143">
      <t>コウシン</t>
    </rPh>
    <rPh sb="144" eb="145">
      <t>スス</t>
    </rPh>
    <rPh sb="149" eb="151">
      <t>ヒツヨウ</t>
    </rPh>
    <rPh sb="159" eb="161">
      <t>タガク</t>
    </rPh>
    <rPh sb="162" eb="164">
      <t>シキン</t>
    </rPh>
    <rPh sb="165" eb="167">
      <t>ヒツヨウ</t>
    </rPh>
    <rPh sb="171" eb="173">
      <t>ケイエイ</t>
    </rPh>
    <rPh sb="173" eb="175">
      <t>ジョウキョウ</t>
    </rPh>
    <rPh sb="176" eb="177">
      <t>キビ</t>
    </rPh>
    <rPh sb="187" eb="189">
      <t>ソウテイ</t>
    </rPh>
    <rPh sb="196" eb="198">
      <t>ケイエイ</t>
    </rPh>
    <rPh sb="198" eb="200">
      <t>センリャク</t>
    </rPh>
    <rPh sb="201" eb="203">
      <t>シセツ</t>
    </rPh>
    <rPh sb="203" eb="205">
      <t>セイビ</t>
    </rPh>
    <rPh sb="205" eb="207">
      <t>ケイカク</t>
    </rPh>
    <rPh sb="208" eb="209">
      <t>モト</t>
    </rPh>
    <rPh sb="211" eb="213">
      <t>キギョウ</t>
    </rPh>
    <rPh sb="213" eb="214">
      <t>サイ</t>
    </rPh>
    <rPh sb="215" eb="217">
      <t>カリイレ</t>
    </rPh>
    <rPh sb="220" eb="222">
      <t>シンチョウ</t>
    </rPh>
    <rPh sb="223" eb="225">
      <t>ケントウ</t>
    </rPh>
    <rPh sb="226" eb="227">
      <t>オコナ</t>
    </rPh>
    <rPh sb="231" eb="233">
      <t>コウシン</t>
    </rPh>
    <rPh sb="233" eb="235">
      <t>トウシ</t>
    </rPh>
    <rPh sb="236" eb="238">
      <t>ザイゲン</t>
    </rPh>
    <rPh sb="239" eb="241">
      <t>カクホ</t>
    </rPh>
    <rPh sb="246" eb="249">
      <t>ケイカクテキ</t>
    </rPh>
    <rPh sb="250" eb="252">
      <t>シセツ</t>
    </rPh>
    <rPh sb="253" eb="255">
      <t>カンロ</t>
    </rPh>
    <rPh sb="256" eb="258">
      <t>コウシン</t>
    </rPh>
    <rPh sb="259" eb="260">
      <t>スス</t>
    </rPh>
    <rPh sb="264" eb="266">
      <t>ヒツヨウ</t>
    </rPh>
    <phoneticPr fontId="4"/>
  </si>
  <si>
    <t>　➀経常収支比率が100％を上回っていることから、単年度において黒字となっています。また、⑤料金回収率については、100％を上回っていることから、給水に係る費用を給水収益で賄えています。
　③流動比率については、100％を大きく上回っており、類似団体平均値以上の水準となっています。このことにより、１年以内に支払う必要がある債務に対して支払能力が十分あると考えられます。
　④企業債残高対給水収益比率は類似団体平均値よりも低い水準となっており、他団体よりも建設改良工事等に対する企業債の新規借入を行う余力があると言えます。ただし、企業債の借入を安易に行うのではなく、中長期的に経営状況を見据え、収益と費用のバランス等を考慮した上で、借入を行う必要があります。
　⑥給水原価については、類似団体平均値と比較し、低くなっていることから、有収水量１㎥当たりにかかる費用が少ないことが分かります。
　⑦施設利用率については、類似団体平均値と比較すると、低い傾向にあり、また、⑧有収率については、前年度と比較すると減となっています。今後、漏水箇所の調査や修繕を進めるとともに、施設の統廃合やダウンサイジングなどを検討し、施設の稼働がより効率的に収益に反映されるよう改善を図ることが必要であると考えられます。</t>
    <rPh sb="2" eb="4">
      <t>ケイジョウ</t>
    </rPh>
    <rPh sb="4" eb="6">
      <t>シュウシ</t>
    </rPh>
    <rPh sb="6" eb="8">
      <t>ヒリツ</t>
    </rPh>
    <rPh sb="14" eb="16">
      <t>ウワマワ</t>
    </rPh>
    <rPh sb="25" eb="28">
      <t>タンネンド</t>
    </rPh>
    <rPh sb="32" eb="34">
      <t>クロジ</t>
    </rPh>
    <rPh sb="46" eb="48">
      <t>リョウキン</t>
    </rPh>
    <rPh sb="48" eb="50">
      <t>カイシュウ</t>
    </rPh>
    <rPh sb="50" eb="51">
      <t>リツ</t>
    </rPh>
    <rPh sb="62" eb="64">
      <t>ウワマワ</t>
    </rPh>
    <rPh sb="73" eb="75">
      <t>キュウスイ</t>
    </rPh>
    <rPh sb="76" eb="77">
      <t>カカ</t>
    </rPh>
    <rPh sb="78" eb="80">
      <t>ヒヨウ</t>
    </rPh>
    <rPh sb="81" eb="83">
      <t>キュウスイ</t>
    </rPh>
    <rPh sb="83" eb="85">
      <t>シュウエキ</t>
    </rPh>
    <rPh sb="86" eb="87">
      <t>マカナ</t>
    </rPh>
    <rPh sb="96" eb="98">
      <t>リュウドウ</t>
    </rPh>
    <rPh sb="98" eb="100">
      <t>ヒリツ</t>
    </rPh>
    <rPh sb="111" eb="112">
      <t>オオ</t>
    </rPh>
    <rPh sb="114" eb="116">
      <t>ウワマワ</t>
    </rPh>
    <rPh sb="121" eb="123">
      <t>ルイジ</t>
    </rPh>
    <rPh sb="123" eb="125">
      <t>ダンタイ</t>
    </rPh>
    <rPh sb="125" eb="128">
      <t>ヘイキンチ</t>
    </rPh>
    <rPh sb="128" eb="130">
      <t>イジョウ</t>
    </rPh>
    <rPh sb="131" eb="133">
      <t>スイジュン</t>
    </rPh>
    <rPh sb="150" eb="151">
      <t>ネン</t>
    </rPh>
    <rPh sb="151" eb="153">
      <t>イナイ</t>
    </rPh>
    <rPh sb="154" eb="156">
      <t>シハラ</t>
    </rPh>
    <rPh sb="157" eb="159">
      <t>ヒツヨウ</t>
    </rPh>
    <rPh sb="162" eb="164">
      <t>サイム</t>
    </rPh>
    <rPh sb="165" eb="166">
      <t>タイ</t>
    </rPh>
    <rPh sb="168" eb="170">
      <t>シハライ</t>
    </rPh>
    <rPh sb="170" eb="172">
      <t>ノウリョク</t>
    </rPh>
    <rPh sb="173" eb="175">
      <t>ジュウブン</t>
    </rPh>
    <rPh sb="178" eb="179">
      <t>カンガ</t>
    </rPh>
    <rPh sb="188" eb="190">
      <t>キギョウ</t>
    </rPh>
    <rPh sb="190" eb="191">
      <t>サイ</t>
    </rPh>
    <rPh sb="191" eb="193">
      <t>ザンダカ</t>
    </rPh>
    <rPh sb="193" eb="194">
      <t>タイ</t>
    </rPh>
    <rPh sb="194" eb="196">
      <t>キュウスイ</t>
    </rPh>
    <rPh sb="196" eb="198">
      <t>シュウエキ</t>
    </rPh>
    <rPh sb="198" eb="200">
      <t>ヒリツ</t>
    </rPh>
    <rPh sb="201" eb="203">
      <t>ルイジ</t>
    </rPh>
    <rPh sb="203" eb="205">
      <t>ダンタイ</t>
    </rPh>
    <rPh sb="205" eb="208">
      <t>ヘイキンチ</t>
    </rPh>
    <rPh sb="211" eb="212">
      <t>ヒク</t>
    </rPh>
    <rPh sb="213" eb="215">
      <t>スイジュン</t>
    </rPh>
    <rPh sb="222" eb="223">
      <t>タ</t>
    </rPh>
    <rPh sb="223" eb="225">
      <t>ダンタイ</t>
    </rPh>
    <rPh sb="228" eb="230">
      <t>ケンセツ</t>
    </rPh>
    <rPh sb="230" eb="232">
      <t>カイリョウ</t>
    </rPh>
    <rPh sb="232" eb="234">
      <t>コウジ</t>
    </rPh>
    <rPh sb="234" eb="235">
      <t>トウ</t>
    </rPh>
    <rPh sb="236" eb="237">
      <t>タイ</t>
    </rPh>
    <rPh sb="239" eb="241">
      <t>キギョウ</t>
    </rPh>
    <rPh sb="241" eb="242">
      <t>サイ</t>
    </rPh>
    <rPh sb="243" eb="245">
      <t>シンキ</t>
    </rPh>
    <rPh sb="245" eb="247">
      <t>カリイレ</t>
    </rPh>
    <rPh sb="248" eb="249">
      <t>オコナ</t>
    </rPh>
    <rPh sb="250" eb="252">
      <t>ヨリョク</t>
    </rPh>
    <rPh sb="256" eb="257">
      <t>イ</t>
    </rPh>
    <rPh sb="265" eb="267">
      <t>キギョウ</t>
    </rPh>
    <rPh sb="267" eb="268">
      <t>サイ</t>
    </rPh>
    <rPh sb="269" eb="271">
      <t>カリイレ</t>
    </rPh>
    <rPh sb="272" eb="274">
      <t>アンイ</t>
    </rPh>
    <rPh sb="275" eb="276">
      <t>オコナ</t>
    </rPh>
    <rPh sb="283" eb="287">
      <t>チュウチョウキテキ</t>
    </rPh>
    <rPh sb="288" eb="290">
      <t>ケイエイ</t>
    </rPh>
    <rPh sb="290" eb="292">
      <t>ジョウキョウ</t>
    </rPh>
    <rPh sb="293" eb="295">
      <t>ミス</t>
    </rPh>
    <rPh sb="297" eb="299">
      <t>シュウエキ</t>
    </rPh>
    <rPh sb="300" eb="302">
      <t>ヒヨウ</t>
    </rPh>
    <rPh sb="307" eb="308">
      <t>トウ</t>
    </rPh>
    <rPh sb="309" eb="311">
      <t>コウリョ</t>
    </rPh>
    <rPh sb="313" eb="314">
      <t>ウエ</t>
    </rPh>
    <rPh sb="316" eb="318">
      <t>カリイレ</t>
    </rPh>
    <rPh sb="319" eb="320">
      <t>オコナ</t>
    </rPh>
    <rPh sb="321" eb="323">
      <t>ヒツヨウ</t>
    </rPh>
    <rPh sb="332" eb="334">
      <t>キュウスイ</t>
    </rPh>
    <rPh sb="334" eb="336">
      <t>ゲンカ</t>
    </rPh>
    <rPh sb="342" eb="344">
      <t>ルイジ</t>
    </rPh>
    <rPh sb="344" eb="346">
      <t>ダンタイ</t>
    </rPh>
    <rPh sb="346" eb="349">
      <t>ヘイキンチ</t>
    </rPh>
    <rPh sb="350" eb="352">
      <t>ヒカク</t>
    </rPh>
    <rPh sb="354" eb="355">
      <t>ヒク</t>
    </rPh>
    <rPh sb="366" eb="368">
      <t>ユウシュウ</t>
    </rPh>
    <rPh sb="368" eb="370">
      <t>スイリョウ</t>
    </rPh>
    <rPh sb="372" eb="373">
      <t>ア</t>
    </rPh>
    <rPh sb="379" eb="381">
      <t>ヒヨウ</t>
    </rPh>
    <rPh sb="382" eb="383">
      <t>スク</t>
    </rPh>
    <rPh sb="388" eb="389">
      <t>ワ</t>
    </rPh>
    <rPh sb="397" eb="399">
      <t>シセツ</t>
    </rPh>
    <rPh sb="399" eb="401">
      <t>リヨウ</t>
    </rPh>
    <rPh sb="401" eb="402">
      <t>リツ</t>
    </rPh>
    <rPh sb="408" eb="410">
      <t>ルイジ</t>
    </rPh>
    <rPh sb="410" eb="412">
      <t>ダンタイ</t>
    </rPh>
    <rPh sb="412" eb="415">
      <t>ヘイキンチ</t>
    </rPh>
    <rPh sb="416" eb="418">
      <t>ヒカク</t>
    </rPh>
    <rPh sb="422" eb="423">
      <t>ヒク</t>
    </rPh>
    <rPh sb="424" eb="426">
      <t>ケイコウ</t>
    </rPh>
    <rPh sb="434" eb="437">
      <t>ユウシュウリツ</t>
    </rPh>
    <rPh sb="443" eb="446">
      <t>ゼンネンド</t>
    </rPh>
    <rPh sb="447" eb="449">
      <t>ヒカク</t>
    </rPh>
    <rPh sb="461" eb="463">
      <t>コンゴ</t>
    </rPh>
    <rPh sb="464" eb="466">
      <t>ロウスイ</t>
    </rPh>
    <rPh sb="466" eb="468">
      <t>カショ</t>
    </rPh>
    <rPh sb="469" eb="471">
      <t>チョウサ</t>
    </rPh>
    <rPh sb="472" eb="474">
      <t>シュウゼン</t>
    </rPh>
    <rPh sb="475" eb="476">
      <t>スス</t>
    </rPh>
    <rPh sb="483" eb="485">
      <t>シセツ</t>
    </rPh>
    <rPh sb="486" eb="489">
      <t>トウハイゴウ</t>
    </rPh>
    <rPh sb="501" eb="503">
      <t>ケントウ</t>
    </rPh>
    <rPh sb="505" eb="507">
      <t>シセツ</t>
    </rPh>
    <rPh sb="508" eb="510">
      <t>カドウ</t>
    </rPh>
    <rPh sb="513" eb="516">
      <t>コウリツテキ</t>
    </rPh>
    <rPh sb="517" eb="519">
      <t>シュウエキ</t>
    </rPh>
    <rPh sb="520" eb="522">
      <t>ハンエイ</t>
    </rPh>
    <rPh sb="527" eb="529">
      <t>カイゼン</t>
    </rPh>
    <rPh sb="530" eb="531">
      <t>ハカ</t>
    </rPh>
    <rPh sb="535" eb="537">
      <t>ヒツヨウ</t>
    </rPh>
    <rPh sb="541" eb="54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</si>
</sst>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0.28999999999999998</c:v>
                </c:pt>
                <c:pt idx="2">
                  <c:v>0.43</c:v>
                </c:pt>
                <c:pt idx="3">
                  <c:v>0.44</c:v>
                </c:pt>
                <c:pt idx="4">
                  <c:v>0.52</c:v>
                </c:pt>
              </c:numCache>
            </c:numRef>
          </c:val>
          <c:extLst>
            <c:ext xmlns:c16="http://schemas.microsoft.com/office/drawing/2014/chart" uri="{C3380CC4-5D6E-409C-BE32-E72D297353CC}">
              <c16:uniqueId val="{00000000-BDAC-419F-B465-FAB93F9F4C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DAC-419F-B465-FAB93F9F4C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58.03</c:v>
                </c:pt>
                <c:pt idx="1">
                  <c:v>56.78</c:v>
                </c:pt>
                <c:pt idx="2">
                  <c:v>56.45</c:v>
                </c:pt>
                <c:pt idx="3">
                  <c:v>56.25</c:v>
                </c:pt>
                <c:pt idx="4">
                  <c:v>57.52</c:v>
                </c:pt>
              </c:numCache>
            </c:numRef>
          </c:val>
          <c:extLst>
            <c:ext xmlns:c16="http://schemas.microsoft.com/office/drawing/2014/chart" uri="{C3380CC4-5D6E-409C-BE32-E72D297353CC}">
              <c16:uniqueId val="{00000000-9069-4B58-898E-0326F7888E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069-4B58-898E-0326F7888E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85.19</c:v>
                </c:pt>
                <c:pt idx="1">
                  <c:v>86.84</c:v>
                </c:pt>
                <c:pt idx="2">
                  <c:v>89.63</c:v>
                </c:pt>
                <c:pt idx="3">
                  <c:v>89.4</c:v>
                </c:pt>
                <c:pt idx="4">
                  <c:v>88.2</c:v>
                </c:pt>
              </c:numCache>
            </c:numRef>
          </c:val>
          <c:extLst>
            <c:ext xmlns:c16="http://schemas.microsoft.com/office/drawing/2014/chart" uri="{C3380CC4-5D6E-409C-BE32-E72D297353CC}">
              <c16:uniqueId val="{00000000-890A-4192-8DCE-A8EE94DA49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890A-4192-8DCE-A8EE94DA49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115.55</c:v>
                </c:pt>
                <c:pt idx="1">
                  <c:v>114.56</c:v>
                </c:pt>
                <c:pt idx="2">
                  <c:v>116.88</c:v>
                </c:pt>
                <c:pt idx="3">
                  <c:v>117.85</c:v>
                </c:pt>
                <c:pt idx="4">
                  <c:v>116.94</c:v>
                </c:pt>
              </c:numCache>
            </c:numRef>
          </c:val>
          <c:extLst>
            <c:ext xmlns:c16="http://schemas.microsoft.com/office/drawing/2014/chart" uri="{C3380CC4-5D6E-409C-BE32-E72D297353CC}">
              <c16:uniqueId val="{00000000-785A-420D-A2FD-58BA936D74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85A-420D-A2FD-58BA936D74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50.55</c:v>
                </c:pt>
                <c:pt idx="1">
                  <c:v>52.04</c:v>
                </c:pt>
                <c:pt idx="2">
                  <c:v>53.17</c:v>
                </c:pt>
                <c:pt idx="3">
                  <c:v>54.32</c:v>
                </c:pt>
                <c:pt idx="4">
                  <c:v>55.02</c:v>
                </c:pt>
              </c:numCache>
            </c:numRef>
          </c:val>
          <c:extLst>
            <c:ext xmlns:c16="http://schemas.microsoft.com/office/drawing/2014/chart" uri="{C3380CC4-5D6E-409C-BE32-E72D297353CC}">
              <c16:uniqueId val="{00000000-26E0-440D-B4CF-792471CE45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6E0-440D-B4CF-792471CE45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8.6199999999999992</c:v>
                </c:pt>
                <c:pt idx="1">
                  <c:v>9.8000000000000007</c:v>
                </c:pt>
                <c:pt idx="2">
                  <c:v>11.23</c:v>
                </c:pt>
                <c:pt idx="3">
                  <c:v>12.24</c:v>
                </c:pt>
                <c:pt idx="4">
                  <c:v>12.02</c:v>
                </c:pt>
              </c:numCache>
            </c:numRef>
          </c:val>
          <c:extLst>
            <c:ext xmlns:c16="http://schemas.microsoft.com/office/drawing/2014/chart" uri="{C3380CC4-5D6E-409C-BE32-E72D297353CC}">
              <c16:uniqueId val="{00000000-63F4-45EC-994C-5AB0940B56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3F4-45EC-994C-5AB0940B56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1-4F6A-BBD7-9434021B27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911-4F6A-BBD7-9434021B27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488.98</c:v>
                </c:pt>
                <c:pt idx="1">
                  <c:v>473.49</c:v>
                </c:pt>
                <c:pt idx="2">
                  <c:v>476.37</c:v>
                </c:pt>
                <c:pt idx="3">
                  <c:v>520.02</c:v>
                </c:pt>
                <c:pt idx="4">
                  <c:v>557.66999999999996</c:v>
                </c:pt>
              </c:numCache>
            </c:numRef>
          </c:val>
          <c:extLst>
            <c:ext xmlns:c16="http://schemas.microsoft.com/office/drawing/2014/chart" uri="{C3380CC4-5D6E-409C-BE32-E72D297353CC}">
              <c16:uniqueId val="{00000000-F2F5-4914-9EA9-B22333860E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2F5-4914-9EA9-B22333860E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167.2</c:v>
                </c:pt>
                <c:pt idx="1">
                  <c:v>160.6</c:v>
                </c:pt>
                <c:pt idx="2">
                  <c:v>159.01</c:v>
                </c:pt>
                <c:pt idx="3">
                  <c:v>155.94999999999999</c:v>
                </c:pt>
                <c:pt idx="4">
                  <c:v>156.86000000000001</c:v>
                </c:pt>
              </c:numCache>
            </c:numRef>
          </c:val>
          <c:extLst>
            <c:ext xmlns:c16="http://schemas.microsoft.com/office/drawing/2014/chart" uri="{C3380CC4-5D6E-409C-BE32-E72D297353CC}">
              <c16:uniqueId val="{00000000-AD1A-4B17-B40D-727E73E0F8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D1A-4B17-B40D-727E73E0F8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105.59</c:v>
                </c:pt>
                <c:pt idx="1">
                  <c:v>105.31</c:v>
                </c:pt>
                <c:pt idx="2">
                  <c:v>108.06</c:v>
                </c:pt>
                <c:pt idx="3">
                  <c:v>110.63</c:v>
                </c:pt>
                <c:pt idx="4">
                  <c:v>109.21</c:v>
                </c:pt>
              </c:numCache>
            </c:numRef>
          </c:val>
          <c:extLst>
            <c:ext xmlns:c16="http://schemas.microsoft.com/office/drawing/2014/chart" uri="{C3380CC4-5D6E-409C-BE32-E72D297353CC}">
              <c16:uniqueId val="{00000000-AF1A-4850-B02E-3982690EDD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F1A-4850-B02E-3982690EDD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165.97</c:v>
                </c:pt>
                <c:pt idx="1">
                  <c:v>166.76</c:v>
                </c:pt>
                <c:pt idx="2">
                  <c:v>161.85</c:v>
                </c:pt>
                <c:pt idx="3">
                  <c:v>158.58000000000001</c:v>
                </c:pt>
                <c:pt idx="4">
                  <c:v>161.1</c:v>
                </c:pt>
              </c:numCache>
            </c:numRef>
          </c:val>
          <c:extLst>
            <c:ext xmlns:c16="http://schemas.microsoft.com/office/drawing/2014/chart" uri="{C3380CC4-5D6E-409C-BE32-E72D297353CC}">
              <c16:uniqueId val="{00000000-675D-4DB4-B847-74CDE425DD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75D-4DB4-B847-74CDE425DD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東近江市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112586</v>
      </c>
      <c r="AM8" s="66"/>
      <c r="AN8" s="66"/>
      <c r="AO8" s="66"/>
      <c r="AP8" s="66"/>
      <c r="AQ8" s="66"/>
      <c r="AR8" s="66"/>
      <c r="AS8" s="66"/>
      <c r="AT8" s="37">
        <f>データ!$S$6</f>
        <v>388.37</v>
      </c>
      <c r="AU8" s="38"/>
      <c r="AV8" s="38"/>
      <c r="AW8" s="38"/>
      <c r="AX8" s="38"/>
      <c r="AY8" s="38"/>
      <c r="AZ8" s="38"/>
      <c r="BA8" s="38"/>
      <c r="BB8" s="55">
        <f>データ!$T$6</f>
        <v>289.89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78.45</v>
      </c>
      <c r="J10" s="38"/>
      <c r="K10" s="38"/>
      <c r="L10" s="38"/>
      <c r="M10" s="38"/>
      <c r="N10" s="38"/>
      <c r="O10" s="65"/>
      <c r="P10" s="55">
        <f>データ!$P$6</f>
        <v>87.26</v>
      </c>
      <c r="Q10" s="55"/>
      <c r="R10" s="55"/>
      <c r="S10" s="55"/>
      <c r="T10" s="55"/>
      <c r="U10" s="55"/>
      <c r="V10" s="55"/>
      <c r="W10" s="66">
        <f>データ!$Q$6</f>
        <v>3450</v>
      </c>
      <c r="X10" s="66"/>
      <c r="Y10" s="66"/>
      <c r="Z10" s="66"/>
      <c r="AA10" s="66"/>
      <c r="AB10" s="66"/>
      <c r="AC10" s="66"/>
      <c r="AD10" s="2"/>
      <c r="AE10" s="2"/>
      <c r="AF10" s="2"/>
      <c r="AG10" s="2"/>
      <c r="AH10" s="2"/>
      <c r="AI10" s="2"/>
      <c r="AJ10" s="2"/>
      <c r="AK10" s="2"/>
      <c r="AL10" s="66">
        <f>データ!$U$6</f>
        <v>98037</v>
      </c>
      <c r="AM10" s="66"/>
      <c r="AN10" s="66"/>
      <c r="AO10" s="66"/>
      <c r="AP10" s="66"/>
      <c r="AQ10" s="66"/>
      <c r="AR10" s="66"/>
      <c r="AS10" s="66"/>
      <c r="AT10" s="37">
        <f>データ!$V$6</f>
        <v>147.49</v>
      </c>
      <c r="AU10" s="38"/>
      <c r="AV10" s="38"/>
      <c r="AW10" s="38"/>
      <c r="AX10" s="38"/>
      <c r="AY10" s="38"/>
      <c r="AZ10" s="38"/>
      <c r="BA10" s="38"/>
      <c r="BB10" s="55">
        <f>データ!$W$6</f>
        <v>664.7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8ZjQcPYo4jwWe7dmevmF1T7DhHPli2YrrAGuoFW5hEJyAlEwCsi71H86y+uoubomHPNccYut43hg7sDX4qydA==" saltValue="V8K7BkOrjutZsjse+Qzo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252131</v>
      </c>
      <c r="D6" s="20">
        <f t="shared" si="3"/>
        <v>46</v>
      </c>
      <c r="E6" s="20">
        <f t="shared" si="3"/>
        <v>1</v>
      </c>
      <c r="F6" s="20">
        <f t="shared" si="3"/>
        <v>0</v>
      </c>
      <c r="G6" s="20">
        <f t="shared" si="3"/>
        <v>1</v>
      </c>
      <c r="H6" s="20" t="str">
        <f t="shared" si="3"/>
        <v>滋賀県　東近江市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78.45</v>
      </c>
      <c r="P6" s="21">
        <f t="shared" si="3"/>
        <v>87.26</v>
      </c>
      <c r="Q6" s="21">
        <f t="shared" si="3"/>
        <v>3450</v>
      </c>
      <c r="R6" s="21">
        <f t="shared" si="3"/>
        <v>112586</v>
      </c>
      <c r="S6" s="21">
        <f t="shared" si="3"/>
        <v>388.37</v>
      </c>
      <c r="T6" s="21">
        <f t="shared" si="3"/>
        <v>289.89</v>
      </c>
      <c r="U6" s="21">
        <f t="shared" si="3"/>
        <v>98037</v>
      </c>
      <c r="V6" s="21">
        <f t="shared" si="3"/>
        <v>147.49</v>
      </c>
      <c r="W6" s="21">
        <f t="shared" si="3"/>
        <v>664.7</v>
      </c>
      <c r="X6" s="22">
        <f>IF(X7="",NA(),X7)</f>
        <v>115.55</v>
      </c>
      <c r="Y6" s="22">
        <f t="shared" ref="Y6:AG6" si="4">IF(Y7="",NA(),Y7)</f>
        <v>114.56</v>
      </c>
      <c r="Z6" s="22">
        <f t="shared" si="4"/>
        <v>116.88</v>
      </c>
      <c r="AA6" s="22">
        <f t="shared" si="4"/>
        <v>117.85</v>
      </c>
      <c r="AB6" s="22">
        <f t="shared" si="4"/>
        <v>116.94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488.98</v>
      </c>
      <c r="AU6" s="22">
        <f t="shared" ref="AU6:BC6" si="6">IF(AU7="",NA(),AU7)</f>
        <v>473.49</v>
      </c>
      <c r="AV6" s="22">
        <f t="shared" si="6"/>
        <v>476.37</v>
      </c>
      <c r="AW6" s="22">
        <f t="shared" si="6"/>
        <v>520.02</v>
      </c>
      <c r="AX6" s="22">
        <f t="shared" si="6"/>
        <v>557.66999999999996</v>
      </c>
      <c r="AY6" s="22">
        <f t="shared" si="6"/>
        <v>349.83</v>
      </c>
      <c r="AZ6" s="22">
        <f t="shared" si="6"/>
        <v>360.86</v>
      </c>
      <c r="BA6" s="22">
        <f t="shared" si="6"/>
        <v>350.79</v>
      </c>
      <c r="BB6" s="22">
        <f t="shared" si="6"/>
        <v>354.57</v>
      </c>
      <c r="BC6" s="22">
        <f t="shared" si="6"/>
        <v>357.74</v>
      </c>
      <c r="BD6" s="21" t="str">
        <f>IF(BD7="","",IF(BD7="-","【-】","【"&amp;SUBSTITUTE(TEXT(BD7,"#,##0.00"),"-","△")&amp;"】"))</f>
        <v>【252.29】</v>
      </c>
      <c r="BE6" s="22">
        <f>IF(BE7="",NA(),BE7)</f>
        <v>167.2</v>
      </c>
      <c r="BF6" s="22">
        <f t="shared" ref="BF6:BN6" si="7">IF(BF7="",NA(),BF7)</f>
        <v>160.6</v>
      </c>
      <c r="BG6" s="22">
        <f t="shared" si="7"/>
        <v>159.01</v>
      </c>
      <c r="BH6" s="22">
        <f t="shared" si="7"/>
        <v>155.94999999999999</v>
      </c>
      <c r="BI6" s="22">
        <f t="shared" si="7"/>
        <v>156.86000000000001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105.59</v>
      </c>
      <c r="BQ6" s="22">
        <f t="shared" ref="BQ6:BY6" si="8">IF(BQ7="",NA(),BQ7)</f>
        <v>105.31</v>
      </c>
      <c r="BR6" s="22">
        <f t="shared" si="8"/>
        <v>108.06</v>
      </c>
      <c r="BS6" s="22">
        <f t="shared" si="8"/>
        <v>110.63</v>
      </c>
      <c r="BT6" s="22">
        <f t="shared" si="8"/>
        <v>109.21</v>
      </c>
      <c r="BU6" s="22">
        <f t="shared" si="8"/>
        <v>103.54</v>
      </c>
      <c r="BV6" s="22">
        <f t="shared" si="8"/>
        <v>103.32</v>
      </c>
      <c r="BW6" s="22">
        <f t="shared" si="8"/>
        <v>100.85</v>
      </c>
      <c r="BX6" s="22">
        <f t="shared" si="8"/>
        <v>103.79</v>
      </c>
      <c r="BY6" s="22">
        <f t="shared" si="8"/>
        <v>98.3</v>
      </c>
      <c r="BZ6" s="21" t="str">
        <f>IF(BZ7="","",IF(BZ7="-","【-】","【"&amp;SUBSTITUTE(TEXT(BZ7,"#,##0.00"),"-","△")&amp;"】"))</f>
        <v>【97.47】</v>
      </c>
      <c r="CA6" s="22">
        <f>IF(CA7="",NA(),CA7)</f>
        <v>165.97</v>
      </c>
      <c r="CB6" s="22">
        <f t="shared" ref="CB6:CJ6" si="9">IF(CB7="",NA(),CB7)</f>
        <v>166.76</v>
      </c>
      <c r="CC6" s="22">
        <f t="shared" si="9"/>
        <v>161.85</v>
      </c>
      <c r="CD6" s="22">
        <f t="shared" si="9"/>
        <v>158.58000000000001</v>
      </c>
      <c r="CE6" s="22">
        <f t="shared" si="9"/>
        <v>161.1</v>
      </c>
      <c r="CF6" s="22">
        <f t="shared" si="9"/>
        <v>167.46</v>
      </c>
      <c r="CG6" s="22">
        <f t="shared" si="9"/>
        <v>168.56</v>
      </c>
      <c r="CH6" s="22">
        <f t="shared" si="9"/>
        <v>167.1</v>
      </c>
      <c r="CI6" s="22">
        <f t="shared" si="9"/>
        <v>167.86</v>
      </c>
      <c r="CJ6" s="22">
        <f t="shared" si="9"/>
        <v>173.68</v>
      </c>
      <c r="CK6" s="21" t="str">
        <f>IF(CK7="","",IF(CK7="-","【-】","【"&amp;SUBSTITUTE(TEXT(CK7,"#,##0.00"),"-","△")&amp;"】"))</f>
        <v>【174.75】</v>
      </c>
      <c r="CL6" s="22">
        <f>IF(CL7="",NA(),CL7)</f>
        <v>58.03</v>
      </c>
      <c r="CM6" s="22">
        <f t="shared" ref="CM6:CU6" si="10">IF(CM7="",NA(),CM7)</f>
        <v>56.78</v>
      </c>
      <c r="CN6" s="22">
        <f t="shared" si="10"/>
        <v>56.45</v>
      </c>
      <c r="CO6" s="22">
        <f t="shared" si="10"/>
        <v>56.25</v>
      </c>
      <c r="CP6" s="22">
        <f t="shared" si="10"/>
        <v>57.52</v>
      </c>
      <c r="CQ6" s="22">
        <f t="shared" si="10"/>
        <v>59.46</v>
      </c>
      <c r="CR6" s="22">
        <f t="shared" si="10"/>
        <v>59.51</v>
      </c>
      <c r="CS6" s="22">
        <f t="shared" si="10"/>
        <v>59.91</v>
      </c>
      <c r="CT6" s="22">
        <f t="shared" si="10"/>
        <v>59.4</v>
      </c>
      <c r="CU6" s="22">
        <f t="shared" si="10"/>
        <v>59.24</v>
      </c>
      <c r="CV6" s="21" t="str">
        <f>IF(CV7="","",IF(CV7="-","【-】","【"&amp;SUBSTITUTE(TEXT(CV7,"#,##0.00"),"-","△")&amp;"】"))</f>
        <v>【59.97】</v>
      </c>
      <c r="CW6" s="22">
        <f>IF(CW7="",NA(),CW7)</f>
        <v>85.19</v>
      </c>
      <c r="CX6" s="22">
        <f t="shared" ref="CX6:DF6" si="11">IF(CX7="",NA(),CX7)</f>
        <v>86.84</v>
      </c>
      <c r="CY6" s="22">
        <f t="shared" si="11"/>
        <v>89.63</v>
      </c>
      <c r="CZ6" s="22">
        <f t="shared" si="11"/>
        <v>89.4</v>
      </c>
      <c r="DA6" s="22">
        <f t="shared" si="11"/>
        <v>88.2</v>
      </c>
      <c r="DB6" s="22">
        <f t="shared" si="11"/>
        <v>87.41</v>
      </c>
      <c r="DC6" s="22">
        <f t="shared" si="11"/>
        <v>87.08</v>
      </c>
      <c r="DD6" s="22">
        <f t="shared" si="11"/>
        <v>87.26</v>
      </c>
      <c r="DE6" s="22">
        <f t="shared" si="11"/>
        <v>87.57</v>
      </c>
      <c r="DF6" s="22">
        <f t="shared" si="11"/>
        <v>87.26</v>
      </c>
      <c r="DG6" s="21" t="str">
        <f>IF(DG7="","",IF(DG7="-","【-】","【"&amp;SUBSTITUTE(TEXT(DG7,"#,##0.00"),"-","△")&amp;"】"))</f>
        <v>【89.76】</v>
      </c>
      <c r="DH6" s="22">
        <f>IF(DH7="",NA(),DH7)</f>
        <v>50.55</v>
      </c>
      <c r="DI6" s="22">
        <f t="shared" ref="DI6:DQ6" si="12">IF(DI7="",NA(),DI7)</f>
        <v>52.04</v>
      </c>
      <c r="DJ6" s="22">
        <f t="shared" si="12"/>
        <v>53.17</v>
      </c>
      <c r="DK6" s="22">
        <f t="shared" si="12"/>
        <v>54.32</v>
      </c>
      <c r="DL6" s="22">
        <f t="shared" si="12"/>
        <v>55.02</v>
      </c>
      <c r="DM6" s="22">
        <f t="shared" si="12"/>
        <v>47.62</v>
      </c>
      <c r="DN6" s="22">
        <f t="shared" si="12"/>
        <v>48.55</v>
      </c>
      <c r="DO6" s="22">
        <f t="shared" si="12"/>
        <v>49.2</v>
      </c>
      <c r="DP6" s="22">
        <f t="shared" si="12"/>
        <v>50.01</v>
      </c>
      <c r="DQ6" s="22">
        <f t="shared" si="12"/>
        <v>50.99</v>
      </c>
      <c r="DR6" s="21" t="str">
        <f>IF(DR7="","",IF(DR7="-","【-】","【"&amp;SUBSTITUTE(TEXT(DR7,"#,##0.00"),"-","△")&amp;"】"))</f>
        <v>【51.51】</v>
      </c>
      <c r="DS6" s="22">
        <f>IF(DS7="",NA(),DS7)</f>
        <v>8.6199999999999992</v>
      </c>
      <c r="DT6" s="22">
        <f t="shared" ref="DT6:EB6" si="13">IF(DT7="",NA(),DT7)</f>
        <v>9.8000000000000007</v>
      </c>
      <c r="DU6" s="22">
        <f t="shared" si="13"/>
        <v>11.23</v>
      </c>
      <c r="DV6" s="22">
        <f t="shared" si="13"/>
        <v>12.24</v>
      </c>
      <c r="DW6" s="22">
        <f t="shared" si="13"/>
        <v>12.02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0.42</v>
      </c>
      <c r="EE6" s="22">
        <f t="shared" ref="EE6:EM6" si="14">IF(EE7="",NA(),EE7)</f>
        <v>0.28999999999999998</v>
      </c>
      <c r="EF6" s="22">
        <f t="shared" si="14"/>
        <v>0.43</v>
      </c>
      <c r="EG6" s="22">
        <f t="shared" si="14"/>
        <v>0.44</v>
      </c>
      <c r="EH6" s="22">
        <f t="shared" si="14"/>
        <v>0.52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252131</v>
      </c>
      <c r="D7" s="24">
        <v>46</v>
      </c>
      <c r="E7" s="24">
        <v>1</v>
      </c>
      <c r="F7" s="24">
        <v>0</v>
      </c>
      <c r="G7" s="24">
        <v>1</v>
      </c>
      <c r="H7" s="24" t="s">
        <v>93</v>
      </c>
      <c r="I7" s="24" t="s">
        <v>94</v>
      </c>
      <c r="J7" s="24" t="s">
        <v>95</v>
      </c>
      <c r="K7" s="24" t="s">
        <v>96</v>
      </c>
      <c r="L7" s="24" t="s">
        <v>97</v>
      </c>
      <c r="M7" s="24" t="s">
        <v>98</v>
      </c>
      <c r="N7" s="25" t="s">
        <v>99</v>
      </c>
      <c r="O7" s="25">
        <v>78.45</v>
      </c>
      <c r="P7" s="25">
        <v>87.26</v>
      </c>
      <c r="Q7" s="25">
        <v>3450</v>
      </c>
      <c r="R7" s="25">
        <v>112586</v>
      </c>
      <c r="S7" s="25">
        <v>388.37</v>
      </c>
      <c r="T7" s="25">
        <v>289.89</v>
      </c>
      <c r="U7" s="25">
        <v>98037</v>
      </c>
      <c r="V7" s="25">
        <v>147.49</v>
      </c>
      <c r="W7" s="25">
        <v>664.7</v>
      </c>
      <c r="X7" s="25">
        <v>115.55</v>
      </c>
      <c r="Y7" s="25">
        <v>114.56</v>
      </c>
      <c r="Z7" s="25">
        <v>116.88</v>
      </c>
      <c r="AA7" s="25">
        <v>117.85</v>
      </c>
      <c r="AB7" s="25">
        <v>116.94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488.98</v>
      </c>
      <c r="AU7" s="25">
        <v>473.49</v>
      </c>
      <c r="AV7" s="25">
        <v>476.37</v>
      </c>
      <c r="AW7" s="25">
        <v>520.02</v>
      </c>
      <c r="AX7" s="25">
        <v>557.66999999999996</v>
      </c>
      <c r="AY7" s="25">
        <v>349.83</v>
      </c>
      <c r="AZ7" s="25">
        <v>360.86</v>
      </c>
      <c r="BA7" s="25">
        <v>350.79</v>
      </c>
      <c r="BB7" s="25">
        <v>354.57</v>
      </c>
      <c r="BC7" s="25">
        <v>357.74</v>
      </c>
      <c r="BD7" s="25">
        <v>252.29</v>
      </c>
      <c r="BE7" s="25">
        <v>167.2</v>
      </c>
      <c r="BF7" s="25">
        <v>160.6</v>
      </c>
      <c r="BG7" s="25">
        <v>159.01</v>
      </c>
      <c r="BH7" s="25">
        <v>155.94999999999999</v>
      </c>
      <c r="BI7" s="25">
        <v>156.86000000000001</v>
      </c>
      <c r="BJ7" s="25">
        <v>314.87</v>
      </c>
      <c r="BK7" s="25">
        <v>309.27999999999997</v>
      </c>
      <c r="BL7" s="25">
        <v>322.92</v>
      </c>
      <c r="BM7" s="25">
        <v>303.45999999999998</v>
      </c>
      <c r="BN7" s="25">
        <v>307.27999999999997</v>
      </c>
      <c r="BO7" s="25">
        <v>268.07</v>
      </c>
      <c r="BP7" s="25">
        <v>105.59</v>
      </c>
      <c r="BQ7" s="25">
        <v>105.31</v>
      </c>
      <c r="BR7" s="25">
        <v>108.06</v>
      </c>
      <c r="BS7" s="25">
        <v>110.63</v>
      </c>
      <c r="BT7" s="25">
        <v>109.21</v>
      </c>
      <c r="BU7" s="25">
        <v>103.54</v>
      </c>
      <c r="BV7" s="25">
        <v>103.32</v>
      </c>
      <c r="BW7" s="25">
        <v>100.85</v>
      </c>
      <c r="BX7" s="25">
        <v>103.79</v>
      </c>
      <c r="BY7" s="25">
        <v>98.3</v>
      </c>
      <c r="BZ7" s="25">
        <v>97.47</v>
      </c>
      <c r="CA7" s="25">
        <v>165.97</v>
      </c>
      <c r="CB7" s="25">
        <v>166.76</v>
      </c>
      <c r="CC7" s="25">
        <v>161.85</v>
      </c>
      <c r="CD7" s="25">
        <v>158.58000000000001</v>
      </c>
      <c r="CE7" s="25">
        <v>161.1</v>
      </c>
      <c r="CF7" s="25">
        <v>167.46</v>
      </c>
      <c r="CG7" s="25">
        <v>168.56</v>
      </c>
      <c r="CH7" s="25">
        <v>167.1</v>
      </c>
      <c r="CI7" s="25">
        <v>167.86</v>
      </c>
      <c r="CJ7" s="25">
        <v>173.68</v>
      </c>
      <c r="CK7" s="25">
        <v>174.75</v>
      </c>
      <c r="CL7" s="25">
        <v>58.03</v>
      </c>
      <c r="CM7" s="25">
        <v>56.78</v>
      </c>
      <c r="CN7" s="25">
        <v>56.45</v>
      </c>
      <c r="CO7" s="25">
        <v>56.25</v>
      </c>
      <c r="CP7" s="25">
        <v>57.52</v>
      </c>
      <c r="CQ7" s="25">
        <v>59.46</v>
      </c>
      <c r="CR7" s="25">
        <v>59.51</v>
      </c>
      <c r="CS7" s="25">
        <v>59.91</v>
      </c>
      <c r="CT7" s="25">
        <v>59.4</v>
      </c>
      <c r="CU7" s="25">
        <v>59.24</v>
      </c>
      <c r="CV7" s="25">
        <v>59.97</v>
      </c>
      <c r="CW7" s="25">
        <v>85.19</v>
      </c>
      <c r="CX7" s="25">
        <v>86.84</v>
      </c>
      <c r="CY7" s="25">
        <v>89.63</v>
      </c>
      <c r="CZ7" s="25">
        <v>89.4</v>
      </c>
      <c r="DA7" s="25">
        <v>88.2</v>
      </c>
      <c r="DB7" s="25">
        <v>87.41</v>
      </c>
      <c r="DC7" s="25">
        <v>87.08</v>
      </c>
      <c r="DD7" s="25">
        <v>87.26</v>
      </c>
      <c r="DE7" s="25">
        <v>87.57</v>
      </c>
      <c r="DF7" s="25">
        <v>87.26</v>
      </c>
      <c r="DG7" s="25">
        <v>89.76</v>
      </c>
      <c r="DH7" s="25">
        <v>50.55</v>
      </c>
      <c r="DI7" s="25">
        <v>52.04</v>
      </c>
      <c r="DJ7" s="25">
        <v>53.17</v>
      </c>
      <c r="DK7" s="25">
        <v>54.32</v>
      </c>
      <c r="DL7" s="25">
        <v>55.02</v>
      </c>
      <c r="DM7" s="25">
        <v>47.62</v>
      </c>
      <c r="DN7" s="25">
        <v>48.55</v>
      </c>
      <c r="DO7" s="25">
        <v>49.2</v>
      </c>
      <c r="DP7" s="25">
        <v>50.01</v>
      </c>
      <c r="DQ7" s="25">
        <v>50.99</v>
      </c>
      <c r="DR7" s="25">
        <v>51.51</v>
      </c>
      <c r="DS7" s="25">
        <v>8.6199999999999992</v>
      </c>
      <c r="DT7" s="25">
        <v>9.8000000000000007</v>
      </c>
      <c r="DU7" s="25">
        <v>11.23</v>
      </c>
      <c r="DV7" s="25">
        <v>12.24</v>
      </c>
      <c r="DW7" s="25">
        <v>12.02</v>
      </c>
      <c r="DX7" s="25">
        <v>16.27</v>
      </c>
      <c r="DY7" s="25">
        <v>17.11</v>
      </c>
      <c r="DZ7" s="25">
        <v>18.329999999999998</v>
      </c>
      <c r="EA7" s="25">
        <v>20.27</v>
      </c>
      <c r="EB7" s="25">
        <v>21.69</v>
      </c>
      <c r="EC7" s="25">
        <v>23.75</v>
      </c>
      <c r="ED7" s="25">
        <v>0.42</v>
      </c>
      <c r="EE7" s="25">
        <v>0.28999999999999998</v>
      </c>
      <c r="EF7" s="25">
        <v>0.43</v>
      </c>
      <c r="EG7" s="25">
        <v>0.44</v>
      </c>
      <c r="EH7" s="25">
        <v>0.52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ｷﾀｶﾞﾜ ﾕｳｽｹ</cp:lastModifiedBy>
  <cp:lastPrinted>2024-01-25T09:04:11Z</cp:lastPrinted>
  <dcterms:created xsi:type="dcterms:W3CDTF">2023-12-05T00:56:33Z</dcterms:created>
  <dcterms:modified xsi:type="dcterms:W3CDTF">2024-01-29T06:26:45Z</dcterms:modified>
  <cp:category/>
</cp:coreProperties>
</file>